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pesova\Documents\"/>
    </mc:Choice>
  </mc:AlternateContent>
  <xr:revisionPtr revIDLastSave="0" documentId="8_{ED6B4CC1-318F-454B-A684-BC8A495CDF5E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Graf 1" sheetId="6" r:id="rId1"/>
    <sheet name="Graf 2" sheetId="7" r:id="rId2"/>
    <sheet name="Graf 3" sheetId="8" r:id="rId3"/>
    <sheet name="Graf 4" sheetId="2" r:id="rId4"/>
    <sheet name="Graf 5" sheetId="3" r:id="rId5"/>
    <sheet name="Graf 6 a Tab 1" sheetId="4" r:id="rId6"/>
    <sheet name="Graf 7" sheetId="9" r:id="rId7"/>
    <sheet name="Graf 8" sheetId="11" r:id="rId8"/>
    <sheet name="Graf 9" sheetId="12" r:id="rId9"/>
    <sheet name="Graf 10" sheetId="10" r:id="rId10"/>
    <sheet name="Tab 2" sheetId="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9" l="1"/>
  <c r="F19" i="9"/>
  <c r="F20" i="9"/>
  <c r="F21" i="9"/>
  <c r="F17" i="9"/>
  <c r="E18" i="9"/>
  <c r="E19" i="9"/>
  <c r="E20" i="9"/>
  <c r="E21" i="9"/>
  <c r="E17" i="9"/>
  <c r="D18" i="9"/>
  <c r="D19" i="9"/>
  <c r="D20" i="9"/>
  <c r="D21" i="9"/>
  <c r="D17" i="9"/>
  <c r="C18" i="9"/>
  <c r="C19" i="9"/>
  <c r="C20" i="9"/>
  <c r="C21" i="9"/>
  <c r="C17" i="9"/>
  <c r="B18" i="9"/>
  <c r="B19" i="9"/>
  <c r="B20" i="9"/>
  <c r="B21" i="9"/>
  <c r="B17" i="9"/>
  <c r="C7" i="9"/>
  <c r="C14" i="9" s="1"/>
  <c r="D7" i="9"/>
  <c r="E7" i="9"/>
  <c r="F7" i="9"/>
  <c r="B7" i="9"/>
  <c r="A7" i="9"/>
  <c r="A14" i="9" s="1"/>
  <c r="A21" i="9" s="1"/>
  <c r="C6" i="9"/>
  <c r="D6" i="9"/>
  <c r="D13" i="9" s="1"/>
  <c r="E6" i="9"/>
  <c r="E13" i="9" s="1"/>
  <c r="F6" i="9"/>
  <c r="C5" i="9"/>
  <c r="C12" i="9" s="1"/>
  <c r="D5" i="9"/>
  <c r="E5" i="9"/>
  <c r="E12" i="9" s="1"/>
  <c r="F5" i="9"/>
  <c r="C4" i="9"/>
  <c r="D4" i="9"/>
  <c r="D11" i="9" s="1"/>
  <c r="E4" i="9"/>
  <c r="F4" i="9"/>
  <c r="B5" i="9"/>
  <c r="B6" i="9"/>
  <c r="B13" i="9" s="1"/>
  <c r="B4" i="9"/>
  <c r="B11" i="9" s="1"/>
  <c r="C3" i="9"/>
  <c r="C10" i="9" s="1"/>
  <c r="D3" i="9"/>
  <c r="D10" i="9" s="1"/>
  <c r="E3" i="9"/>
  <c r="F3" i="9"/>
  <c r="B3" i="9"/>
  <c r="B10" i="9" s="1"/>
  <c r="C2" i="9"/>
  <c r="D2" i="9"/>
  <c r="E2" i="9"/>
  <c r="F2" i="9"/>
  <c r="B2" i="9"/>
  <c r="C1" i="9"/>
  <c r="D1" i="9"/>
  <c r="E1" i="9"/>
  <c r="F1" i="9"/>
  <c r="B1" i="9"/>
  <c r="A3" i="9"/>
  <c r="A10" i="9" s="1"/>
  <c r="A17" i="9" s="1"/>
  <c r="A4" i="9"/>
  <c r="A11" i="9" s="1"/>
  <c r="A18" i="9" s="1"/>
  <c r="A5" i="9"/>
  <c r="A12" i="9" s="1"/>
  <c r="A19" i="9" s="1"/>
  <c r="A6" i="9"/>
  <c r="A13" i="9" s="1"/>
  <c r="A20" i="9" s="1"/>
  <c r="A2" i="9"/>
  <c r="F13" i="9" l="1"/>
  <c r="B12" i="9"/>
  <c r="C13" i="9"/>
  <c r="F11" i="9"/>
  <c r="E11" i="9"/>
  <c r="B14" i="9"/>
  <c r="F14" i="9"/>
  <c r="C11" i="9"/>
  <c r="E14" i="9"/>
  <c r="F12" i="9"/>
  <c r="D14" i="9"/>
  <c r="F10" i="9"/>
  <c r="E10" i="9"/>
  <c r="D12" i="9"/>
</calcChain>
</file>

<file path=xl/sharedStrings.xml><?xml version="1.0" encoding="utf-8"?>
<sst xmlns="http://schemas.openxmlformats.org/spreadsheetml/2006/main" count="108" uniqueCount="88">
  <si>
    <t>SR</t>
  </si>
  <si>
    <t>Tesco</t>
  </si>
  <si>
    <t>Billa</t>
  </si>
  <si>
    <t>Lidl</t>
  </si>
  <si>
    <t>Kaufland</t>
  </si>
  <si>
    <t>Coop</t>
  </si>
  <si>
    <t>Tesco Stores SR</t>
  </si>
  <si>
    <t>Coop Jednota Slovensko</t>
  </si>
  <si>
    <t>ČR</t>
  </si>
  <si>
    <t>Tesco Stores ČR</t>
  </si>
  <si>
    <t>Lidl Česká republika</t>
  </si>
  <si>
    <t>Albert Česká republika</t>
  </si>
  <si>
    <t>Kaufland Slovenská republika</t>
  </si>
  <si>
    <t>Lidl Slovenská republika</t>
  </si>
  <si>
    <t>Penny Market</t>
  </si>
  <si>
    <t>Kaufland Česká republika</t>
  </si>
  <si>
    <t>Poľsko</t>
  </si>
  <si>
    <t>JERONIMO MARTINS POLSKA (BIEDRONKA)</t>
  </si>
  <si>
    <t>AUCHAN POLSKA</t>
  </si>
  <si>
    <t>KAUFLAND POLSKA MARKETY</t>
  </si>
  <si>
    <t>LIDL</t>
  </si>
  <si>
    <t>CARREFOUR POLSKA</t>
  </si>
  <si>
    <t>Maďarsko</t>
  </si>
  <si>
    <t>SPAR Magyarország</t>
  </si>
  <si>
    <t>Lidl Magyarország</t>
  </si>
  <si>
    <t>TESCO-GLOBAL</t>
  </si>
  <si>
    <t>AUCHAN MAGYARORSZÁG</t>
  </si>
  <si>
    <t>EÚ</t>
  </si>
  <si>
    <t>Lidl Stiftung &amp; Co.</t>
  </si>
  <si>
    <t>REWE Markt</t>
  </si>
  <si>
    <t>Terno</t>
  </si>
  <si>
    <t>Milk-Agro</t>
  </si>
  <si>
    <t>ostatní</t>
  </si>
  <si>
    <t>Podiel na trhu</t>
  </si>
  <si>
    <t>COOP</t>
  </si>
  <si>
    <t>Zdroj: NBS</t>
  </si>
  <si>
    <t>CPI (y/y)</t>
  </si>
  <si>
    <t>Rok</t>
  </si>
  <si>
    <t>Váha potravín a nealkoholických nápojov v postrebiteľskom koši</t>
  </si>
  <si>
    <t>Podiel v rámci Top 5</t>
  </si>
  <si>
    <t>Zmena podielu (kum vs. 2017)</t>
  </si>
  <si>
    <t>Zmena marže (kum vs. 2017)</t>
  </si>
  <si>
    <t>Koľko percent spomedzi desiatich najväčších reťazcov generuje ten najväčší a koľko prvá päťka?</t>
  </si>
  <si>
    <t>Top 1</t>
  </si>
  <si>
    <t>Top 5</t>
  </si>
  <si>
    <t>Slovensko</t>
  </si>
  <si>
    <t>Česko</t>
  </si>
  <si>
    <t>Zmena tržieb</t>
  </si>
  <si>
    <t>Zmena marží</t>
  </si>
  <si>
    <t>Senica</t>
  </si>
  <si>
    <t>Dunajská Streda</t>
  </si>
  <si>
    <t>Topoľčany</t>
  </si>
  <si>
    <t>Poprad</t>
  </si>
  <si>
    <t>Trnava</t>
  </si>
  <si>
    <t>Humenné</t>
  </si>
  <si>
    <t>Prievidza</t>
  </si>
  <si>
    <t>Žilina</t>
  </si>
  <si>
    <t>Žarnovica</t>
  </si>
  <si>
    <t>Michalovce</t>
  </si>
  <si>
    <t>Liptovský Mikuláš</t>
  </si>
  <si>
    <t>Nitra</t>
  </si>
  <si>
    <t>Námestovo</t>
  </si>
  <si>
    <t>Revúca</t>
  </si>
  <si>
    <t>NovéZámky</t>
  </si>
  <si>
    <t>Čadca</t>
  </si>
  <si>
    <t>Krupina</t>
  </si>
  <si>
    <t>Prešov</t>
  </si>
  <si>
    <t>Martin</t>
  </si>
  <si>
    <t>Vranov nad Topľou</t>
  </si>
  <si>
    <t>Komárno</t>
  </si>
  <si>
    <t>Trstená</t>
  </si>
  <si>
    <t>Brezno</t>
  </si>
  <si>
    <t>Levice</t>
  </si>
  <si>
    <t>Galanta</t>
  </si>
  <si>
    <t>eurozóna (priemer)</t>
  </si>
  <si>
    <t>celková HICP</t>
  </si>
  <si>
    <t>potraviny</t>
  </si>
  <si>
    <t>Česká republika</t>
  </si>
  <si>
    <t>Poradie</t>
  </si>
  <si>
    <t>Zoznam reťazcov zahrnutých do porovnávania v geografickom členení</t>
  </si>
  <si>
    <t>mil. eur</t>
  </si>
  <si>
    <t>Zdroj: Eurostat, Štatistický úrad SR</t>
  </si>
  <si>
    <t>Zdroj: Vlastné spracovanie na základe údajov z Registra účtovných závierok a výročných správ spoločností</t>
  </si>
  <si>
    <t>Zdroj: Register účtovných závierok</t>
  </si>
  <si>
    <t>Zdroj: Vlastné prepočty na základe údajov z Registra účtovných závierok</t>
  </si>
  <si>
    <t>Zdroj: Vlastné spracovanie na základe dát z Registra účtovných závierok a výročných správ spoločností</t>
  </si>
  <si>
    <t>Zdroj: Vlastné spracovanie na základe výročný správ spoločností</t>
  </si>
  <si>
    <t>Zdroj: Vlastné spracovanie na základe údajov z výročných správ spoločností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</si>
</sst>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B]mmmm\ 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/>
    <xf numFmtId="164" fontId="0" fillId="0" borderId="0" xfId="1" applyNumberFormat="1" applyFont="1"/>
    <xf numFmtId="10" fontId="0" fillId="0" borderId="0" xfId="0" applyNumberFormat="1"/>
    <xf numFmtId="165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'Graf 1'!$B$1</c:f>
              <c:strCache>
                <c:ptCount val="1"/>
                <c:pt idx="0">
                  <c:v>CPI (y/y)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1'!$A$2:$A$31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'Graf 1'!$B$2:$B$31</c:f>
              <c:numCache>
                <c:formatCode>General</c:formatCode>
                <c:ptCount val="30"/>
                <c:pt idx="0">
                  <c:v>0.23199999999999998</c:v>
                </c:pt>
                <c:pt idx="1">
                  <c:v>0.13400000000000001</c:v>
                </c:pt>
                <c:pt idx="2">
                  <c:v>9.9000000000000005E-2</c:v>
                </c:pt>
                <c:pt idx="3">
                  <c:v>5.7999999999999996E-2</c:v>
                </c:pt>
                <c:pt idx="4">
                  <c:v>6.2E-2</c:v>
                </c:pt>
                <c:pt idx="5">
                  <c:v>6.7000000000000004E-2</c:v>
                </c:pt>
                <c:pt idx="6">
                  <c:v>0.106</c:v>
                </c:pt>
                <c:pt idx="7">
                  <c:v>0.12</c:v>
                </c:pt>
                <c:pt idx="8">
                  <c:v>7.0999999999999994E-2</c:v>
                </c:pt>
                <c:pt idx="9">
                  <c:v>3.3000000000000002E-2</c:v>
                </c:pt>
                <c:pt idx="10">
                  <c:v>8.5000000000000006E-2</c:v>
                </c:pt>
                <c:pt idx="11">
                  <c:v>7.4999999999999997E-2</c:v>
                </c:pt>
                <c:pt idx="12">
                  <c:v>2.7000000000000003E-2</c:v>
                </c:pt>
                <c:pt idx="13">
                  <c:v>4.4999999999999998E-2</c:v>
                </c:pt>
                <c:pt idx="14">
                  <c:v>2.7999999999999997E-2</c:v>
                </c:pt>
                <c:pt idx="15">
                  <c:v>4.5999999999999999E-2</c:v>
                </c:pt>
                <c:pt idx="16">
                  <c:v>1.6E-2</c:v>
                </c:pt>
                <c:pt idx="17">
                  <c:v>0.01</c:v>
                </c:pt>
                <c:pt idx="18">
                  <c:v>3.9E-2</c:v>
                </c:pt>
                <c:pt idx="19">
                  <c:v>3.6000000000000004E-2</c:v>
                </c:pt>
                <c:pt idx="20">
                  <c:v>1.3999999999999999E-2</c:v>
                </c:pt>
                <c:pt idx="21">
                  <c:v>-1E-3</c:v>
                </c:pt>
                <c:pt idx="22">
                  <c:v>-3.0000000000000001E-3</c:v>
                </c:pt>
                <c:pt idx="23">
                  <c:v>1.3000000000000001E-2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2.7000000000000003E-2</c:v>
                </c:pt>
                <c:pt idx="27">
                  <c:v>1.9E-2</c:v>
                </c:pt>
                <c:pt idx="28">
                  <c:v>3.2000000000000001E-2</c:v>
                </c:pt>
                <c:pt idx="29">
                  <c:v>0.128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D-42F6-AA77-150F484C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377728"/>
        <c:axId val="254378976"/>
      </c:lineChart>
      <c:catAx>
        <c:axId val="2543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54378976"/>
        <c:crosses val="autoZero"/>
        <c:auto val="1"/>
        <c:lblAlgn val="ctr"/>
        <c:lblOffset val="100"/>
        <c:noMultiLvlLbl val="0"/>
      </c:catAx>
      <c:valAx>
        <c:axId val="25437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543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Koncentrácia trhu: aký podiel má najväčší</a:t>
            </a:r>
            <a:r>
              <a:rPr lang="sk-SK" baseline="0"/>
              <a:t> a päť najväčších hráčov v rámci prvej desiatky na trhu?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10'!$A$3</c:f>
              <c:strCache>
                <c:ptCount val="1"/>
                <c:pt idx="0">
                  <c:v>Top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10'!$B$2:$F$2</c:f>
              <c:strCache>
                <c:ptCount val="5"/>
                <c:pt idx="0">
                  <c:v>Slovensko</c:v>
                </c:pt>
                <c:pt idx="1">
                  <c:v>Česko</c:v>
                </c:pt>
                <c:pt idx="2">
                  <c:v>Maďarsko</c:v>
                </c:pt>
                <c:pt idx="3">
                  <c:v>Poľsko</c:v>
                </c:pt>
                <c:pt idx="4">
                  <c:v>EÚ</c:v>
                </c:pt>
              </c:strCache>
            </c:strRef>
          </c:cat>
          <c:val>
            <c:numRef>
              <c:f>'Graf 10'!$B$3:$F$3</c:f>
              <c:numCache>
                <c:formatCode>0.0%</c:formatCode>
                <c:ptCount val="5"/>
                <c:pt idx="0">
                  <c:v>0.24169222903885482</c:v>
                </c:pt>
                <c:pt idx="1">
                  <c:v>0.15313079721492756</c:v>
                </c:pt>
                <c:pt idx="2">
                  <c:v>0.17482014388489209</c:v>
                </c:pt>
                <c:pt idx="3">
                  <c:v>0.36671575846833576</c:v>
                </c:pt>
                <c:pt idx="4">
                  <c:v>0.2030004536322986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5-4E4A-A3CB-367DD075B45A}"/>
            </c:ext>
          </c:extLst>
        </c:ser>
        <c:ser>
          <c:idx val="1"/>
          <c:order val="1"/>
          <c:tx>
            <c:strRef>
              <c:f>'Graf 10'!$A$4</c:f>
              <c:strCache>
                <c:ptCount val="1"/>
                <c:pt idx="0">
                  <c:v>Top 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10'!$B$2:$F$2</c:f>
              <c:strCache>
                <c:ptCount val="5"/>
                <c:pt idx="0">
                  <c:v>Slovensko</c:v>
                </c:pt>
                <c:pt idx="1">
                  <c:v>Česko</c:v>
                </c:pt>
                <c:pt idx="2">
                  <c:v>Maďarsko</c:v>
                </c:pt>
                <c:pt idx="3">
                  <c:v>Poľsko</c:v>
                </c:pt>
                <c:pt idx="4">
                  <c:v>EÚ</c:v>
                </c:pt>
              </c:strCache>
            </c:strRef>
          </c:cat>
          <c:val>
            <c:numRef>
              <c:f>'Graf 10'!$B$4:$F$4</c:f>
              <c:numCache>
                <c:formatCode>0.0%</c:formatCode>
                <c:ptCount val="5"/>
                <c:pt idx="0">
                  <c:v>0.92663599182004086</c:v>
                </c:pt>
                <c:pt idx="1">
                  <c:v>0.630809261088491</c:v>
                </c:pt>
                <c:pt idx="2">
                  <c:v>0.68129496402877698</c:v>
                </c:pt>
                <c:pt idx="3">
                  <c:v>0.70692194403534614</c:v>
                </c:pt>
                <c:pt idx="4">
                  <c:v>0.66905903700343472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5-4E4A-A3CB-367DD075B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0424800"/>
        <c:axId val="1500421056"/>
      </c:barChart>
      <c:catAx>
        <c:axId val="150042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00421056"/>
        <c:crosses val="autoZero"/>
        <c:auto val="1"/>
        <c:lblAlgn val="ctr"/>
        <c:lblOffset val="100"/>
        <c:noMultiLvlLbl val="0"/>
      </c:catAx>
      <c:valAx>
        <c:axId val="150042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00424800"/>
        <c:crosses val="autoZero"/>
        <c:crossBetween val="between"/>
      </c:valAx>
      <c:spPr>
        <a:noFill/>
        <a:ln>
          <a:solidFill>
            <a:schemeClr val="bg2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Váha potravín v spotrebiteľskom koši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2'!$B$2:$C$2</c:f>
              <c:strCache>
                <c:ptCount val="2"/>
                <c:pt idx="0">
                  <c:v>SR</c:v>
                </c:pt>
                <c:pt idx="1">
                  <c:v>eurozóna (priemer)</c:v>
                </c:pt>
              </c:strCache>
            </c:strRef>
          </c:cat>
          <c:val>
            <c:numRef>
              <c:f>'Graf 2'!$B$3:$C$3</c:f>
              <c:numCache>
                <c:formatCode>0.00%</c:formatCode>
                <c:ptCount val="2"/>
                <c:pt idx="0">
                  <c:v>0.23799999999999999</c:v>
                </c:pt>
                <c:pt idx="1">
                  <c:v>0.161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8-4D65-AEFF-5DACB9DF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630767"/>
        <c:axId val="1260632847"/>
      </c:barChart>
      <c:catAx>
        <c:axId val="126063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60632847"/>
        <c:crosses val="autoZero"/>
        <c:auto val="1"/>
        <c:lblAlgn val="ctr"/>
        <c:lblOffset val="100"/>
        <c:noMultiLvlLbl val="0"/>
      </c:catAx>
      <c:valAx>
        <c:axId val="126063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6063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Medziročná</a:t>
            </a:r>
            <a:r>
              <a:rPr lang="sk-SK" baseline="0"/>
              <a:t> zmena ceny potravín a spotrebiteľského koša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3'!$B$1</c:f>
              <c:strCache>
                <c:ptCount val="1"/>
                <c:pt idx="0">
                  <c:v>celková HICP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3'!$A$2:$A$34</c:f>
              <c:numCache>
                <c:formatCode>[$-41B]mmmm\ yy;@</c:formatCode>
                <c:ptCount val="33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</c:numCache>
            </c:numRef>
          </c:cat>
          <c:val>
            <c:numRef>
              <c:f>'Graf 3'!$B$2:$B$34</c:f>
              <c:numCache>
                <c:formatCode>0.0%</c:formatCode>
                <c:ptCount val="33"/>
                <c:pt idx="0">
                  <c:v>7.0000000000000288E-3</c:v>
                </c:pt>
                <c:pt idx="1">
                  <c:v>9.0000000000000566E-3</c:v>
                </c:pt>
                <c:pt idx="2">
                  <c:v>1.4000000000000058E-2</c:v>
                </c:pt>
                <c:pt idx="3">
                  <c:v>1.5999999999999945E-2</c:v>
                </c:pt>
                <c:pt idx="4">
                  <c:v>2.200000000000003E-2</c:v>
                </c:pt>
                <c:pt idx="5">
                  <c:v>2.9000000000000057E-2</c:v>
                </c:pt>
                <c:pt idx="6">
                  <c:v>3.2999999999999974E-2</c:v>
                </c:pt>
                <c:pt idx="7">
                  <c:v>3.7999999999999971E-2</c:v>
                </c:pt>
                <c:pt idx="8">
                  <c:v>4.5999999999999944E-2</c:v>
                </c:pt>
                <c:pt idx="9">
                  <c:v>5.0999999999999941E-2</c:v>
                </c:pt>
                <c:pt idx="10">
                  <c:v>5.5999999999999946E-2</c:v>
                </c:pt>
                <c:pt idx="11">
                  <c:v>5.7999999999999968E-2</c:v>
                </c:pt>
                <c:pt idx="12">
                  <c:v>8.4000000000000061E-2</c:v>
                </c:pt>
                <c:pt idx="13">
                  <c:v>0.09</c:v>
                </c:pt>
                <c:pt idx="14">
                  <c:v>0.10400000000000005</c:v>
                </c:pt>
                <c:pt idx="15">
                  <c:v>0.11799999999999997</c:v>
                </c:pt>
                <c:pt idx="16">
                  <c:v>0.12599999999999995</c:v>
                </c:pt>
                <c:pt idx="17">
                  <c:v>0.13200000000000003</c:v>
                </c:pt>
                <c:pt idx="18">
                  <c:v>0.13599999999999995</c:v>
                </c:pt>
                <c:pt idx="19">
                  <c:v>0.14000000000000001</c:v>
                </c:pt>
                <c:pt idx="20">
                  <c:v>0.14200000000000002</c:v>
                </c:pt>
                <c:pt idx="21">
                  <c:v>0.14900000000000005</c:v>
                </c:pt>
                <c:pt idx="22">
                  <c:v>0.15400000000000005</c:v>
                </c:pt>
                <c:pt idx="23">
                  <c:v>0.15400000000000005</c:v>
                </c:pt>
                <c:pt idx="24">
                  <c:v>0.15200000000000002</c:v>
                </c:pt>
                <c:pt idx="25">
                  <c:v>0.15400000000000005</c:v>
                </c:pt>
                <c:pt idx="26">
                  <c:v>0.14799999999999996</c:v>
                </c:pt>
                <c:pt idx="27">
                  <c:v>0.13799999999999998</c:v>
                </c:pt>
                <c:pt idx="28">
                  <c:v>0.11900000000000005</c:v>
                </c:pt>
                <c:pt idx="29">
                  <c:v>0.10799999999999997</c:v>
                </c:pt>
                <c:pt idx="30">
                  <c:v>9.7000000000000031E-2</c:v>
                </c:pt>
                <c:pt idx="31">
                  <c:v>8.9000000000000051E-2</c:v>
                </c:pt>
                <c:pt idx="32">
                  <c:v>8.2000000000000031E-2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4-47FF-B71C-FFB725CB1413}"/>
            </c:ext>
          </c:extLst>
        </c:ser>
        <c:ser>
          <c:idx val="1"/>
          <c:order val="1"/>
          <c:tx>
            <c:strRef>
              <c:f>'Graf 3'!$C$1</c:f>
              <c:strCache>
                <c:ptCount val="1"/>
                <c:pt idx="0">
                  <c:v>potraviny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3'!$A$2:$A$34</c:f>
              <c:numCache>
                <c:formatCode>[$-41B]mmmm\ yy;@</c:formatCode>
                <c:ptCount val="33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  <c:pt idx="24">
                  <c:v>44957</c:v>
                </c:pt>
                <c:pt idx="25">
                  <c:v>44985</c:v>
                </c:pt>
                <c:pt idx="26">
                  <c:v>45016</c:v>
                </c:pt>
                <c:pt idx="27">
                  <c:v>45046</c:v>
                </c:pt>
                <c:pt idx="28">
                  <c:v>45077</c:v>
                </c:pt>
                <c:pt idx="29">
                  <c:v>45107</c:v>
                </c:pt>
                <c:pt idx="30">
                  <c:v>45138</c:v>
                </c:pt>
                <c:pt idx="31">
                  <c:v>45169</c:v>
                </c:pt>
                <c:pt idx="32">
                  <c:v>45199</c:v>
                </c:pt>
              </c:numCache>
            </c:numRef>
          </c:cat>
          <c:val>
            <c:numRef>
              <c:f>'Graf 3'!$C$2:$C$34</c:f>
              <c:numCache>
                <c:formatCode>0.0%</c:formatCode>
                <c:ptCount val="33"/>
                <c:pt idx="0">
                  <c:v>-5.0000000000000001E-3</c:v>
                </c:pt>
                <c:pt idx="1">
                  <c:v>-5.9999999999999429E-3</c:v>
                </c:pt>
                <c:pt idx="2">
                  <c:v>-9.0000000000000566E-3</c:v>
                </c:pt>
                <c:pt idx="3">
                  <c:v>-1.0999999999999944E-2</c:v>
                </c:pt>
                <c:pt idx="4">
                  <c:v>-7.9999999999999724E-3</c:v>
                </c:pt>
                <c:pt idx="5">
                  <c:v>1.4000000000000058E-2</c:v>
                </c:pt>
                <c:pt idx="6">
                  <c:v>2.5999999999999943E-2</c:v>
                </c:pt>
                <c:pt idx="7">
                  <c:v>3.5999999999999942E-2</c:v>
                </c:pt>
                <c:pt idx="8">
                  <c:v>4.200000000000003E-2</c:v>
                </c:pt>
                <c:pt idx="9">
                  <c:v>3.9000000000000055E-2</c:v>
                </c:pt>
                <c:pt idx="10">
                  <c:v>4.4999999999999998E-2</c:v>
                </c:pt>
                <c:pt idx="11">
                  <c:v>5.7999999999999968E-2</c:v>
                </c:pt>
                <c:pt idx="12">
                  <c:v>8.0999999999999947E-2</c:v>
                </c:pt>
                <c:pt idx="13">
                  <c:v>9.5999999999999946E-2</c:v>
                </c:pt>
                <c:pt idx="14">
                  <c:v>0.11700000000000003</c:v>
                </c:pt>
                <c:pt idx="15">
                  <c:v>0.13900000000000007</c:v>
                </c:pt>
                <c:pt idx="16">
                  <c:v>0.16</c:v>
                </c:pt>
                <c:pt idx="17">
                  <c:v>0.17900000000000005</c:v>
                </c:pt>
                <c:pt idx="18">
                  <c:v>0.19099999999999995</c:v>
                </c:pt>
                <c:pt idx="19">
                  <c:v>0.21</c:v>
                </c:pt>
                <c:pt idx="20">
                  <c:v>0.23299999999999998</c:v>
                </c:pt>
                <c:pt idx="21">
                  <c:v>0.26099999999999995</c:v>
                </c:pt>
                <c:pt idx="22">
                  <c:v>0.27799999999999997</c:v>
                </c:pt>
                <c:pt idx="23">
                  <c:v>0.28099999999999992</c:v>
                </c:pt>
                <c:pt idx="24">
                  <c:v>0.27500000000000002</c:v>
                </c:pt>
                <c:pt idx="25">
                  <c:v>0.27799999999999997</c:v>
                </c:pt>
                <c:pt idx="26">
                  <c:v>0.28199999999999986</c:v>
                </c:pt>
                <c:pt idx="27">
                  <c:v>0.25400000000000006</c:v>
                </c:pt>
                <c:pt idx="28">
                  <c:v>0.21700000000000003</c:v>
                </c:pt>
                <c:pt idx="29">
                  <c:v>0.18900000000000006</c:v>
                </c:pt>
                <c:pt idx="30">
                  <c:v>0.16500000000000001</c:v>
                </c:pt>
                <c:pt idx="31">
                  <c:v>0.13500000000000001</c:v>
                </c:pt>
                <c:pt idx="32">
                  <c:v>0.11200000000000003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4-47FF-B71C-FFB725CB1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635759"/>
        <c:axId val="1138238559"/>
      </c:lineChart>
      <c:dateAx>
        <c:axId val="1260635759"/>
        <c:scaling>
          <c:orientation val="minMax"/>
        </c:scaling>
        <c:delete val="0"/>
        <c:axPos val="b"/>
        <c:numFmt formatCode="[$-41B]mmmm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38238559"/>
        <c:crosses val="autoZero"/>
        <c:auto val="1"/>
        <c:lblOffset val="100"/>
        <c:baseTimeUnit val="months"/>
      </c:dateAx>
      <c:valAx>
        <c:axId val="113823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6063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Podiel na trhu</a:t>
            </a:r>
            <a:r>
              <a:rPr lang="sk-SK"/>
              <a:t> maloobchodných reťazcov predávajúcich</a:t>
            </a:r>
            <a:r>
              <a:rPr lang="sk-SK" baseline="0"/>
              <a:t> potraviny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 4'!$B$1</c:f>
              <c:strCache>
                <c:ptCount val="1"/>
                <c:pt idx="0">
                  <c:v>Podiel na trhu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166-4848-A9F8-9CF417F07F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166-4848-A9F8-9CF417F07F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166-4848-A9F8-9CF417F07F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166-4848-A9F8-9CF417F07F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166-4848-A9F8-9CF417F07F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166-4848-A9F8-9CF417F07F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166-4848-A9F8-9CF417F07F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166-4848-A9F8-9CF417F07F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4'!$A$2:$A$9</c:f>
              <c:strCache>
                <c:ptCount val="8"/>
                <c:pt idx="0">
                  <c:v>Lidl</c:v>
                </c:pt>
                <c:pt idx="1">
                  <c:v>Kaufland</c:v>
                </c:pt>
                <c:pt idx="2">
                  <c:v>Tesco</c:v>
                </c:pt>
                <c:pt idx="3">
                  <c:v>Coop</c:v>
                </c:pt>
                <c:pt idx="4">
                  <c:v>Billa</c:v>
                </c:pt>
                <c:pt idx="5">
                  <c:v>Terno</c:v>
                </c:pt>
                <c:pt idx="6">
                  <c:v>Milk-Agro</c:v>
                </c:pt>
                <c:pt idx="7">
                  <c:v>ostatní</c:v>
                </c:pt>
              </c:strCache>
            </c:strRef>
          </c:cat>
          <c:val>
            <c:numRef>
              <c:f>'Graf 4'!$B$2:$B$9</c:f>
              <c:numCache>
                <c:formatCode>0.0%</c:formatCode>
                <c:ptCount val="8"/>
                <c:pt idx="0">
                  <c:v>0.24169222903885482</c:v>
                </c:pt>
                <c:pt idx="1">
                  <c:v>0.19504089979550102</c:v>
                </c:pt>
                <c:pt idx="2">
                  <c:v>0.19989775051124745</c:v>
                </c:pt>
                <c:pt idx="3">
                  <c:v>0.19146216768916155</c:v>
                </c:pt>
                <c:pt idx="4">
                  <c:v>9.8542944785276074E-2</c:v>
                </c:pt>
                <c:pt idx="5">
                  <c:v>2.6712678936605318E-2</c:v>
                </c:pt>
                <c:pt idx="6">
                  <c:v>1.5976482617586912E-2</c:v>
                </c:pt>
                <c:pt idx="7">
                  <c:v>3.0674846625766871E-2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A-486A-BB33-7DD4141848C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Tržby</a:t>
            </a:r>
            <a:r>
              <a:rPr lang="sk-SK" baseline="0"/>
              <a:t> z predaja tovaru najväčších reťazcov v SR v mil. eur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5'!$B$1</c:f>
              <c:strCache>
                <c:ptCount val="1"/>
                <c:pt idx="0">
                  <c:v>Tesco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5'!$A$2:$A$7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5'!$B$2:$B$7</c:f>
              <c:numCache>
                <c:formatCode>General</c:formatCode>
                <c:ptCount val="6"/>
                <c:pt idx="0">
                  <c:v>1366.6679999999999</c:v>
                </c:pt>
                <c:pt idx="1">
                  <c:v>1367.404</c:v>
                </c:pt>
                <c:pt idx="2">
                  <c:v>1376.287</c:v>
                </c:pt>
                <c:pt idx="3">
                  <c:v>1351.452</c:v>
                </c:pt>
                <c:pt idx="4">
                  <c:v>1432.1759999999999</c:v>
                </c:pt>
                <c:pt idx="5">
                  <c:v>1564.2339999999999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B-4A91-B224-CF161C5F7BC3}"/>
            </c:ext>
          </c:extLst>
        </c:ser>
        <c:ser>
          <c:idx val="1"/>
          <c:order val="1"/>
          <c:tx>
            <c:strRef>
              <c:f>'Graf 5'!$C$1</c:f>
              <c:strCache>
                <c:ptCount val="1"/>
                <c:pt idx="0">
                  <c:v>Billa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5'!$A$2:$A$7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5'!$C$2:$C$7</c:f>
              <c:numCache>
                <c:formatCode>General</c:formatCode>
                <c:ptCount val="6"/>
                <c:pt idx="0">
                  <c:v>545.94000000000005</c:v>
                </c:pt>
                <c:pt idx="1">
                  <c:v>604.726</c:v>
                </c:pt>
                <c:pt idx="2">
                  <c:v>654.19100000000003</c:v>
                </c:pt>
                <c:pt idx="3">
                  <c:v>692.26499999999999</c:v>
                </c:pt>
                <c:pt idx="4">
                  <c:v>710.5</c:v>
                </c:pt>
                <c:pt idx="5">
                  <c:v>771.26900000000001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B-4A91-B224-CF161C5F7BC3}"/>
            </c:ext>
          </c:extLst>
        </c:ser>
        <c:ser>
          <c:idx val="2"/>
          <c:order val="2"/>
          <c:tx>
            <c:strRef>
              <c:f>'Graf 5'!$D$1</c:f>
              <c:strCache>
                <c:ptCount val="1"/>
                <c:pt idx="0">
                  <c:v>Lidl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 5'!$A$2:$A$7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5'!$D$2:$D$7</c:f>
              <c:numCache>
                <c:formatCode>General</c:formatCode>
                <c:ptCount val="6"/>
                <c:pt idx="0">
                  <c:v>1149.4280000000001</c:v>
                </c:pt>
                <c:pt idx="1">
                  <c:v>1233.1089999999999</c:v>
                </c:pt>
                <c:pt idx="2">
                  <c:v>1367.963</c:v>
                </c:pt>
                <c:pt idx="3">
                  <c:v>1509.1669999999999</c:v>
                </c:pt>
                <c:pt idx="4">
                  <c:v>1652.9870000000001</c:v>
                </c:pt>
                <c:pt idx="5">
                  <c:v>1891.4549999999999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1B-4A91-B224-CF161C5F7BC3}"/>
            </c:ext>
          </c:extLst>
        </c:ser>
        <c:ser>
          <c:idx val="3"/>
          <c:order val="3"/>
          <c:tx>
            <c:strRef>
              <c:f>'Graf 5'!$E$1</c:f>
              <c:strCache>
                <c:ptCount val="1"/>
                <c:pt idx="0">
                  <c:v>Kaufland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 5'!$A$2:$A$7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5'!$E$2:$E$7</c:f>
              <c:numCache>
                <c:formatCode>General</c:formatCode>
                <c:ptCount val="6"/>
                <c:pt idx="0">
                  <c:v>1056.519213</c:v>
                </c:pt>
                <c:pt idx="1">
                  <c:v>1095.3936140000001</c:v>
                </c:pt>
                <c:pt idx="2">
                  <c:v>1178.481106</c:v>
                </c:pt>
                <c:pt idx="3">
                  <c:v>1276.147062</c:v>
                </c:pt>
                <c:pt idx="4">
                  <c:v>1362.749</c:v>
                </c:pt>
                <c:pt idx="5">
                  <c:v>1526.029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B-4A91-B224-CF161C5F7BC3}"/>
            </c:ext>
          </c:extLst>
        </c:ser>
        <c:ser>
          <c:idx val="4"/>
          <c:order val="4"/>
          <c:tx>
            <c:strRef>
              <c:f>'Graf 5'!$F$1</c:f>
              <c:strCache>
                <c:ptCount val="1"/>
                <c:pt idx="0">
                  <c:v>COOP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 5'!$A$2:$A$7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5'!$F$2:$F$7</c:f>
              <c:numCache>
                <c:formatCode>General</c:formatCode>
                <c:ptCount val="6"/>
                <c:pt idx="0">
                  <c:v>1059.9640240000001</c:v>
                </c:pt>
                <c:pt idx="1">
                  <c:v>1097.756216</c:v>
                </c:pt>
                <c:pt idx="2">
                  <c:v>1164.420967</c:v>
                </c:pt>
                <c:pt idx="3">
                  <c:v>1312.7995109999999</c:v>
                </c:pt>
                <c:pt idx="4">
                  <c:v>1368.7512019999999</c:v>
                </c:pt>
                <c:pt idx="5">
                  <c:v>1498.6495600000001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1B-4A91-B224-CF161C5F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377296"/>
        <c:axId val="326373968"/>
      </c:lineChart>
      <c:catAx>
        <c:axId val="3263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373968"/>
        <c:crosses val="autoZero"/>
        <c:auto val="1"/>
        <c:lblAlgn val="ctr"/>
        <c:lblOffset val="100"/>
        <c:noMultiLvlLbl val="0"/>
      </c:catAx>
      <c:valAx>
        <c:axId val="32637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37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hrubej marže najväčších reťazov</a:t>
            </a:r>
            <a:r>
              <a:rPr lang="sk-SK" baseline="0"/>
              <a:t> v SR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6 a Tab 1'!$B$1</c:f>
              <c:strCache>
                <c:ptCount val="1"/>
                <c:pt idx="0">
                  <c:v>Tesco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6 a Tab 1'!$A$2:$A$7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6 a Tab 1'!$B$2:$B$7</c:f>
              <c:numCache>
                <c:formatCode>0.0%</c:formatCode>
                <c:ptCount val="6"/>
                <c:pt idx="0">
                  <c:v>0.23843098689659814</c:v>
                </c:pt>
                <c:pt idx="1">
                  <c:v>0.25225098069041774</c:v>
                </c:pt>
                <c:pt idx="2">
                  <c:v>0.24768307773015366</c:v>
                </c:pt>
                <c:pt idx="3">
                  <c:v>0.25966959980820631</c:v>
                </c:pt>
                <c:pt idx="4">
                  <c:v>0.26593100289349914</c:v>
                </c:pt>
                <c:pt idx="5">
                  <c:v>0.26058761029360056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4-416F-8C9B-29AA9E6BDDF2}"/>
            </c:ext>
          </c:extLst>
        </c:ser>
        <c:ser>
          <c:idx val="1"/>
          <c:order val="1"/>
          <c:tx>
            <c:strRef>
              <c:f>'Graf 6 a Tab 1'!$C$1</c:f>
              <c:strCache>
                <c:ptCount val="1"/>
                <c:pt idx="0">
                  <c:v>Billa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 6 a Tab 1'!$A$2:$A$7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6 a Tab 1'!$C$2:$C$7</c:f>
              <c:numCache>
                <c:formatCode>0.0%</c:formatCode>
                <c:ptCount val="6"/>
                <c:pt idx="0">
                  <c:v>0.26599259991940505</c:v>
                </c:pt>
                <c:pt idx="1">
                  <c:v>0.26712759166961564</c:v>
                </c:pt>
                <c:pt idx="2">
                  <c:v>0.2667126267405085</c:v>
                </c:pt>
                <c:pt idx="3">
                  <c:v>0.26943583743219723</c:v>
                </c:pt>
                <c:pt idx="4">
                  <c:v>0.27158479943701619</c:v>
                </c:pt>
                <c:pt idx="5">
                  <c:v>0.27102865537186116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4-416F-8C9B-29AA9E6BDDF2}"/>
            </c:ext>
          </c:extLst>
        </c:ser>
        <c:ser>
          <c:idx val="2"/>
          <c:order val="2"/>
          <c:tx>
            <c:strRef>
              <c:f>'Graf 6 a Tab 1'!$D$1</c:f>
              <c:strCache>
                <c:ptCount val="1"/>
                <c:pt idx="0">
                  <c:v>Lidl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 6 a Tab 1'!$A$2:$A$7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6 a Tab 1'!$D$2:$D$7</c:f>
              <c:numCache>
                <c:formatCode>0.0%</c:formatCode>
                <c:ptCount val="6"/>
                <c:pt idx="0">
                  <c:v>0.26986205312555461</c:v>
                </c:pt>
                <c:pt idx="1">
                  <c:v>0.27617428791777532</c:v>
                </c:pt>
                <c:pt idx="2">
                  <c:v>0.27105338375380034</c:v>
                </c:pt>
                <c:pt idx="3">
                  <c:v>0.28156194774998394</c:v>
                </c:pt>
                <c:pt idx="4">
                  <c:v>0.27954424323966248</c:v>
                </c:pt>
                <c:pt idx="5">
                  <c:v>0.26628283517186507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14-416F-8C9B-29AA9E6BDDF2}"/>
            </c:ext>
          </c:extLst>
        </c:ser>
        <c:ser>
          <c:idx val="3"/>
          <c:order val="3"/>
          <c:tx>
            <c:strRef>
              <c:f>'Graf 6 a Tab 1'!$E$1</c:f>
              <c:strCache>
                <c:ptCount val="1"/>
                <c:pt idx="0">
                  <c:v>Kaufland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 6 a Tab 1'!$A$2:$A$7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6 a Tab 1'!$E$2:$E$7</c:f>
              <c:numCache>
                <c:formatCode>0.0%</c:formatCode>
                <c:ptCount val="6"/>
                <c:pt idx="0">
                  <c:v>0.25533786388416585</c:v>
                </c:pt>
                <c:pt idx="1">
                  <c:v>0.27358352848677464</c:v>
                </c:pt>
                <c:pt idx="2">
                  <c:v>0.28003511071988285</c:v>
                </c:pt>
                <c:pt idx="3">
                  <c:v>0.28097740274388533</c:v>
                </c:pt>
                <c:pt idx="4">
                  <c:v>0.29035060748531094</c:v>
                </c:pt>
                <c:pt idx="5">
                  <c:v>0.27607076929730695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14-416F-8C9B-29AA9E6BDDF2}"/>
            </c:ext>
          </c:extLst>
        </c:ser>
        <c:ser>
          <c:idx val="4"/>
          <c:order val="4"/>
          <c:tx>
            <c:strRef>
              <c:f>'Graf 6 a Tab 1'!$F$1</c:f>
              <c:strCache>
                <c:ptCount val="1"/>
                <c:pt idx="0">
                  <c:v>COOP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 6 a Tab 1'!$A$2:$A$7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6 a Tab 1'!$F$2:$F$7</c:f>
              <c:numCache>
                <c:formatCode>0.0%</c:formatCode>
                <c:ptCount val="6"/>
                <c:pt idx="0">
                  <c:v>0.22135788544461016</c:v>
                </c:pt>
                <c:pt idx="1">
                  <c:v>0.22497690233985429</c:v>
                </c:pt>
                <c:pt idx="2">
                  <c:v>0.23114632218744649</c:v>
                </c:pt>
                <c:pt idx="3">
                  <c:v>0.23943443866806863</c:v>
                </c:pt>
                <c:pt idx="4">
                  <c:v>0.2373773140986071</c:v>
                </c:pt>
                <c:pt idx="5">
                  <c:v>0.24004709680093592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14-416F-8C9B-29AA9E6BD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237648"/>
        <c:axId val="2071231824"/>
      </c:lineChart>
      <c:catAx>
        <c:axId val="207123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71231824"/>
        <c:crosses val="autoZero"/>
        <c:auto val="1"/>
        <c:lblAlgn val="ctr"/>
        <c:lblOffset val="100"/>
        <c:noMultiLvlLbl val="0"/>
      </c:catAx>
      <c:valAx>
        <c:axId val="2071231824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7123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zmeny marže a trhového podielu vybraných reťazcov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Tesco (zmena marže)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7'!$A$17:$A$21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7'!$B$17:$B$21</c:f>
              <c:numCache>
                <c:formatCode>0.0%</c:formatCode>
                <c:ptCount val="5"/>
                <c:pt idx="0">
                  <c:v>1.3819993793819596E-2</c:v>
                </c:pt>
                <c:pt idx="1">
                  <c:v>9.2520908335555208E-3</c:v>
                </c:pt>
                <c:pt idx="2">
                  <c:v>2.1238612911608168E-2</c:v>
                </c:pt>
                <c:pt idx="3">
                  <c:v>2.7500015996900995E-2</c:v>
                </c:pt>
                <c:pt idx="4">
                  <c:v>2.2156623397002417E-2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8-46D7-9F78-F9E5D869C8BF}"/>
            </c:ext>
          </c:extLst>
        </c:ser>
        <c:ser>
          <c:idx val="1"/>
          <c:order val="1"/>
          <c:tx>
            <c:v>Tesco (zmena podielu)</c:v>
          </c:tx>
          <c:spPr>
            <a:ln w="381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7'!$A$17:$A$21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7'!$B$10:$B$14</c:f>
              <c:numCache>
                <c:formatCode>0.0%</c:formatCode>
                <c:ptCount val="5"/>
                <c:pt idx="0">
                  <c:v>-1.0612424906801532E-2</c:v>
                </c:pt>
                <c:pt idx="1">
                  <c:v>-2.4195798601059137E-2</c:v>
                </c:pt>
                <c:pt idx="2">
                  <c:v>-4.3870376980028297E-2</c:v>
                </c:pt>
                <c:pt idx="3">
                  <c:v>-4.4493131071651343E-2</c:v>
                </c:pt>
                <c:pt idx="4">
                  <c:v>-4.8203241672807512E-2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68-46D7-9F78-F9E5D869C8BF}"/>
            </c:ext>
          </c:extLst>
        </c:ser>
        <c:ser>
          <c:idx val="2"/>
          <c:order val="2"/>
          <c:tx>
            <c:v>Lidl (zmena marže)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7'!$A$17:$A$21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7'!$D$17:$D$21</c:f>
              <c:numCache>
                <c:formatCode>0.0%</c:formatCode>
                <c:ptCount val="5"/>
                <c:pt idx="0">
                  <c:v>6.3122347922207056E-3</c:v>
                </c:pt>
                <c:pt idx="1">
                  <c:v>1.1913306282457237E-3</c:v>
                </c:pt>
                <c:pt idx="2">
                  <c:v>1.169989462442933E-2</c:v>
                </c:pt>
                <c:pt idx="3">
                  <c:v>9.6821901141078692E-3</c:v>
                </c:pt>
                <c:pt idx="4">
                  <c:v>-3.5792179536895397E-3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68-46D7-9F78-F9E5D869C8BF}"/>
            </c:ext>
          </c:extLst>
        </c:ser>
        <c:ser>
          <c:idx val="3"/>
          <c:order val="3"/>
          <c:tx>
            <c:v>Lidl (zmena podielu)</c:v>
          </c:tx>
          <c:spPr>
            <a:ln w="381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7'!$A$17:$A$21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7'!$D$10:$D$14</c:f>
              <c:numCache>
                <c:formatCode>0.0%</c:formatCode>
                <c:ptCount val="5"/>
                <c:pt idx="0">
                  <c:v>6.4609241603371115E-3</c:v>
                </c:pt>
                <c:pt idx="1">
                  <c:v>1.630458231566953E-2</c:v>
                </c:pt>
                <c:pt idx="2">
                  <c:v>2.375866514036043E-2</c:v>
                </c:pt>
                <c:pt idx="3">
                  <c:v>3.1286635756218067E-2</c:v>
                </c:pt>
                <c:pt idx="4">
                  <c:v>3.8870719363111733E-2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68-46D7-9F78-F9E5D869C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184048"/>
        <c:axId val="1219178224"/>
      </c:lineChart>
      <c:catAx>
        <c:axId val="12191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19178224"/>
        <c:crosses val="autoZero"/>
        <c:auto val="1"/>
        <c:lblAlgn val="ctr"/>
        <c:lblOffset val="100"/>
        <c:noMultiLvlLbl val="0"/>
      </c:catAx>
      <c:valAx>
        <c:axId val="12191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1918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Zmena </a:t>
            </a:r>
            <a:r>
              <a:rPr lang="sk-SK"/>
              <a:t>tržbieb a hrubej marže jednotlivých regionálnych družstiev</a:t>
            </a:r>
            <a:r>
              <a:rPr lang="sk-SK" baseline="0"/>
              <a:t> COOP v rokoch 2017 - 2022</a:t>
            </a:r>
            <a:endParaRPr lang="en-US"/>
          </a:p>
        </c:rich>
      </c:tx>
      <c:layout>
        <c:manualLayout>
          <c:xMode val="edge"/>
          <c:yMode val="edge"/>
          <c:x val="0.12319419834070669"/>
          <c:y val="1.740644038294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Zmena marží vs. zmena tržieb+Coop!$S$45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7E2F0E8-5828-4603-9741-3B408A2A0F2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CA2-4C5F-8A50-45A938F616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BCD071-F9BD-46C2-8644-D68A4D1E729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CA2-4C5F-8A50-45A938F61672}"/>
                </c:ext>
              </c:extLst>
            </c:dLbl>
            <c:dLbl>
              <c:idx val="2"/>
              <c:layout>
                <c:manualLayout>
                  <c:x val="-7.5509190263288631E-2"/>
                  <c:y val="4.1775456919060053E-2"/>
                </c:manualLayout>
              </c:layout>
              <c:tx>
                <c:rich>
                  <a:bodyPr/>
                  <a:lstStyle/>
                  <a:p>
                    <a:fld id="{4DF38686-B524-4923-A791-9231946C87C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CA2-4C5F-8A50-45A938F616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8CE3B03-2029-4EC4-9505-03F9DEA3EDE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CA2-4C5F-8A50-45A938F616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BDC4B7-24A1-41F8-8211-F935807AE94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CA2-4C5F-8A50-45A938F616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0185615-3BF4-42F5-B80C-7CEC0C66A1A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CA2-4C5F-8A50-45A938F61672}"/>
                </c:ext>
              </c:extLst>
            </c:dLbl>
            <c:dLbl>
              <c:idx val="6"/>
              <c:layout>
                <c:manualLayout>
                  <c:x val="1.3909587680079483E-2"/>
                  <c:y val="-8.3550913838120106E-2"/>
                </c:manualLayout>
              </c:layout>
              <c:tx>
                <c:rich>
                  <a:bodyPr/>
                  <a:lstStyle/>
                  <a:p>
                    <a:fld id="{1B29DB91-EA75-4EC9-9DB0-F96275FA984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CA2-4C5F-8A50-45A938F616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3F0AA95-D738-42D3-8F58-661ACB03898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CA2-4C5F-8A50-45A938F6167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136DD17-D277-4D59-9AF6-688EE093C2B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CA2-4C5F-8A50-45A938F6167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39BD6D-E22C-4F91-86C9-2170BA5061A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CA2-4C5F-8A50-45A938F61672}"/>
                </c:ext>
              </c:extLst>
            </c:dLbl>
            <c:dLbl>
              <c:idx val="10"/>
              <c:layout>
                <c:manualLayout>
                  <c:x val="-3.1793343268753105E-2"/>
                  <c:y val="7.6588337684943428E-2"/>
                </c:manualLayout>
              </c:layout>
              <c:tx>
                <c:rich>
                  <a:bodyPr/>
                  <a:lstStyle/>
                  <a:p>
                    <a:fld id="{AAA04AE4-B0E5-4A11-A3EF-69BD5B19437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CA2-4C5F-8A50-45A938F6167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B4B776F-805C-459D-96BB-763F872BF01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CA2-4C5F-8A50-45A938F61672}"/>
                </c:ext>
              </c:extLst>
            </c:dLbl>
            <c:dLbl>
              <c:idx val="12"/>
              <c:layout>
                <c:manualLayout>
                  <c:x val="-5.9612518628912071E-3"/>
                  <c:y val="4.5256744995648392E-2"/>
                </c:manualLayout>
              </c:layout>
              <c:tx>
                <c:rich>
                  <a:bodyPr/>
                  <a:lstStyle/>
                  <a:p>
                    <a:fld id="{F88DE927-6D2F-4464-BDD3-D0757B86F0F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CA2-4C5F-8A50-45A938F61672}"/>
                </c:ext>
              </c:extLst>
            </c:dLbl>
            <c:dLbl>
              <c:idx val="13"/>
              <c:layout>
                <c:manualLayout>
                  <c:x val="1.9870839542970618E-2"/>
                  <c:y val="-4.1775456919060053E-2"/>
                </c:manualLayout>
              </c:layout>
              <c:tx>
                <c:rich>
                  <a:bodyPr/>
                  <a:lstStyle/>
                  <a:p>
                    <a:fld id="{0D8A7FBA-E7F1-4A80-9C66-825E5B31ABB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CA2-4C5F-8A50-45A938F61672}"/>
                </c:ext>
              </c:extLst>
            </c:dLbl>
            <c:dLbl>
              <c:idx val="14"/>
              <c:layout>
                <c:manualLayout>
                  <c:x val="-1.987083954297069E-3"/>
                  <c:y val="-8.3550913838120106E-2"/>
                </c:manualLayout>
              </c:layout>
              <c:tx>
                <c:rich>
                  <a:bodyPr/>
                  <a:lstStyle/>
                  <a:p>
                    <a:fld id="{B3A62887-BDC1-4087-8434-21354403E9B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CA2-4C5F-8A50-45A938F61672}"/>
                </c:ext>
              </c:extLst>
            </c:dLbl>
            <c:dLbl>
              <c:idx val="15"/>
              <c:layout>
                <c:manualLayout>
                  <c:x val="2.7819175360158967E-2"/>
                  <c:y val="-4.8738033072236793E-2"/>
                </c:manualLayout>
              </c:layout>
              <c:tx>
                <c:rich>
                  <a:bodyPr/>
                  <a:lstStyle/>
                  <a:p>
                    <a:fld id="{31D649D0-DD55-4956-A7CC-1549F819D0E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CA2-4C5F-8A50-45A938F6167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3447D81-D00E-4835-86D4-187C9F333F7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CA2-4C5F-8A50-45A938F6167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619BF32-BC2A-49DE-B28E-713A82B4A4A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CA2-4C5F-8A50-45A938F61672}"/>
                </c:ext>
              </c:extLst>
            </c:dLbl>
            <c:dLbl>
              <c:idx val="18"/>
              <c:layout>
                <c:manualLayout>
                  <c:x val="-3.9741679085941457E-2"/>
                  <c:y val="-6.6144473455178418E-2"/>
                </c:manualLayout>
              </c:layout>
              <c:tx>
                <c:rich>
                  <a:bodyPr/>
                  <a:lstStyle/>
                  <a:p>
                    <a:fld id="{803D35F0-7AA6-4D90-A6FD-CFE8663689E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CA2-4C5F-8A50-45A938F6167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AEFB831-3B6A-4FCC-A2AC-192720510BD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CA2-4C5F-8A50-45A938F61672}"/>
                </c:ext>
              </c:extLst>
            </c:dLbl>
            <c:dLbl>
              <c:idx val="20"/>
              <c:layout>
                <c:manualLayout>
                  <c:x val="1.7883755588673621E-2"/>
                  <c:y val="3.8294168842471714E-2"/>
                </c:manualLayout>
              </c:layout>
              <c:tx>
                <c:rich>
                  <a:bodyPr/>
                  <a:lstStyle/>
                  <a:p>
                    <a:fld id="{3D2C3C33-0DE8-4B72-8E8D-B096114D617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CA2-4C5F-8A50-45A938F61672}"/>
                </c:ext>
              </c:extLst>
            </c:dLbl>
            <c:dLbl>
              <c:idx val="21"/>
              <c:layout>
                <c:manualLayout>
                  <c:x val="-2.5832091405861971E-2"/>
                  <c:y val="4.8738033072236731E-2"/>
                </c:manualLayout>
              </c:layout>
              <c:tx>
                <c:rich>
                  <a:bodyPr/>
                  <a:lstStyle/>
                  <a:p>
                    <a:fld id="{72458BB7-5D3C-4FBD-BD9F-9149E0C38D6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BCA2-4C5F-8A50-45A938F6167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CEF8538-5CE6-4E0F-B579-A454D39B449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CA2-4C5F-8A50-45A938F61672}"/>
                </c:ext>
              </c:extLst>
            </c:dLbl>
            <c:dLbl>
              <c:idx val="23"/>
              <c:layout>
                <c:manualLayout>
                  <c:x val="-5.9612518628912071E-3"/>
                  <c:y val="4.8738033072236793E-2"/>
                </c:manualLayout>
              </c:layout>
              <c:tx>
                <c:rich>
                  <a:bodyPr/>
                  <a:lstStyle/>
                  <a:p>
                    <a:fld id="{009CAB9A-E48D-41AE-90B0-5B8EA50370F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BCA2-4C5F-8A50-45A938F61672}"/>
                </c:ext>
              </c:extLst>
            </c:dLbl>
            <c:dLbl>
              <c:idx val="24"/>
              <c:layout>
                <c:manualLayout>
                  <c:x val="2.5832091405861898E-2"/>
                  <c:y val="3.1331592689294911E-2"/>
                </c:manualLayout>
              </c:layout>
              <c:tx>
                <c:rich>
                  <a:bodyPr/>
                  <a:lstStyle/>
                  <a:p>
                    <a:fld id="{FE71E5D0-D75F-444A-8D15-02E6913973F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CA2-4C5F-8A50-45A938F6167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'Graf 8'!$B$3:$B$27</c:f>
              <c:numCache>
                <c:formatCode>0%</c:formatCode>
                <c:ptCount val="25"/>
                <c:pt idx="0">
                  <c:v>0.40984290996725758</c:v>
                </c:pt>
                <c:pt idx="1">
                  <c:v>3.1299733955226783E-2</c:v>
                </c:pt>
                <c:pt idx="2">
                  <c:v>0.31800215904717932</c:v>
                </c:pt>
                <c:pt idx="3">
                  <c:v>0.46974313263119871</c:v>
                </c:pt>
                <c:pt idx="4">
                  <c:v>0.2471454139761371</c:v>
                </c:pt>
                <c:pt idx="5">
                  <c:v>0.15811900228758335</c:v>
                </c:pt>
                <c:pt idx="6">
                  <c:v>0.64560350828024005</c:v>
                </c:pt>
                <c:pt idx="7">
                  <c:v>0.70216180225498404</c:v>
                </c:pt>
                <c:pt idx="8">
                  <c:v>0.15934695321754377</c:v>
                </c:pt>
                <c:pt idx="9">
                  <c:v>4.4727705374602245E-2</c:v>
                </c:pt>
                <c:pt idx="10">
                  <c:v>0.34095650190254001</c:v>
                </c:pt>
                <c:pt idx="11">
                  <c:v>0.36442602363488175</c:v>
                </c:pt>
                <c:pt idx="12">
                  <c:v>0.35267828642359578</c:v>
                </c:pt>
                <c:pt idx="13">
                  <c:v>0.4621357758549598</c:v>
                </c:pt>
                <c:pt idx="14">
                  <c:v>0.40804524488152061</c:v>
                </c:pt>
                <c:pt idx="15">
                  <c:v>0.66018146612057427</c:v>
                </c:pt>
                <c:pt idx="16">
                  <c:v>0.44794827993834052</c:v>
                </c:pt>
                <c:pt idx="17">
                  <c:v>0.54588731972284465</c:v>
                </c:pt>
                <c:pt idx="18">
                  <c:v>0.36114639575127216</c:v>
                </c:pt>
                <c:pt idx="19">
                  <c:v>0.4489006697069855</c:v>
                </c:pt>
                <c:pt idx="20">
                  <c:v>0.46219881148883535</c:v>
                </c:pt>
                <c:pt idx="21">
                  <c:v>0.21676661218962878</c:v>
                </c:pt>
                <c:pt idx="22">
                  <c:v>0.25716427435059375</c:v>
                </c:pt>
                <c:pt idx="23">
                  <c:v>0.26687832283277957</c:v>
                </c:pt>
                <c:pt idx="24">
                  <c:v>0.47450182832120458</c:v>
                </c:pt>
              </c:numCache>
            </c:numRef>
          </c:xVal>
          <c:yVal>
            <c:numRef>
              <c:f>'Graf 8'!$C$3:$C$27</c:f>
              <c:numCache>
                <c:formatCode>0.0%</c:formatCode>
                <c:ptCount val="25"/>
                <c:pt idx="0">
                  <c:v>-3.6873814401144067E-3</c:v>
                </c:pt>
                <c:pt idx="1">
                  <c:v>3.850014270986607E-2</c:v>
                </c:pt>
                <c:pt idx="2">
                  <c:v>1.9403456618081821E-2</c:v>
                </c:pt>
                <c:pt idx="3">
                  <c:v>1.2003690088263491E-2</c:v>
                </c:pt>
                <c:pt idx="4">
                  <c:v>3.1283500192854502E-2</c:v>
                </c:pt>
                <c:pt idx="5">
                  <c:v>2.2240260128507383E-2</c:v>
                </c:pt>
                <c:pt idx="6">
                  <c:v>1.524454270038858E-2</c:v>
                </c:pt>
                <c:pt idx="7">
                  <c:v>1.1918084016729086E-2</c:v>
                </c:pt>
                <c:pt idx="8">
                  <c:v>2.8019154100264343E-2</c:v>
                </c:pt>
                <c:pt idx="9">
                  <c:v>3.1140777722984875E-2</c:v>
                </c:pt>
                <c:pt idx="10">
                  <c:v>1.3616539392281246E-2</c:v>
                </c:pt>
                <c:pt idx="11">
                  <c:v>2.477758674441477E-2</c:v>
                </c:pt>
                <c:pt idx="12">
                  <c:v>1.9228810002130947E-2</c:v>
                </c:pt>
                <c:pt idx="13" formatCode="0.00%">
                  <c:v>2.6217684656441365E-2</c:v>
                </c:pt>
                <c:pt idx="14" formatCode="0.00%">
                  <c:v>2.5769854268349129E-2</c:v>
                </c:pt>
                <c:pt idx="15">
                  <c:v>1.323936003909304E-2</c:v>
                </c:pt>
                <c:pt idx="16">
                  <c:v>1.7325891265416116E-2</c:v>
                </c:pt>
                <c:pt idx="17" formatCode="0.00%">
                  <c:v>2.5713224829993608E-2</c:v>
                </c:pt>
                <c:pt idx="18">
                  <c:v>2.4178656230205653E-2</c:v>
                </c:pt>
                <c:pt idx="19">
                  <c:v>1.4350668149039542E-2</c:v>
                </c:pt>
                <c:pt idx="20">
                  <c:v>6.1794223503439105E-3</c:v>
                </c:pt>
                <c:pt idx="21">
                  <c:v>1.5848270351121491E-2</c:v>
                </c:pt>
                <c:pt idx="22">
                  <c:v>2.5366374388395618E-2</c:v>
                </c:pt>
                <c:pt idx="23">
                  <c:v>2.5464850648521081E-2</c:v>
                </c:pt>
                <c:pt idx="24">
                  <c:v>9.4331576740767642E-3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[1]Coop!$O$33:$O$57</c15:f>
                <c15:dlblRangeCache>
                  <c:ptCount val="25"/>
                  <c:pt idx="0">
                    <c:v>Senica</c:v>
                  </c:pt>
                  <c:pt idx="1">
                    <c:v>Dunajská Streda</c:v>
                  </c:pt>
                  <c:pt idx="2">
                    <c:v>Topoľčany</c:v>
                  </c:pt>
                  <c:pt idx="3">
                    <c:v>Poprad</c:v>
                  </c:pt>
                  <c:pt idx="4">
                    <c:v>Trnava</c:v>
                  </c:pt>
                  <c:pt idx="5">
                    <c:v>Humenné</c:v>
                  </c:pt>
                  <c:pt idx="6">
                    <c:v>Prievidza</c:v>
                  </c:pt>
                  <c:pt idx="7">
                    <c:v>Žilina</c:v>
                  </c:pt>
                  <c:pt idx="8">
                    <c:v>Žarnovica</c:v>
                  </c:pt>
                  <c:pt idx="9">
                    <c:v>Michalovce</c:v>
                  </c:pt>
                  <c:pt idx="10">
                    <c:v>Liptovský Mikuláš</c:v>
                  </c:pt>
                  <c:pt idx="11">
                    <c:v>Nitra</c:v>
                  </c:pt>
                  <c:pt idx="12">
                    <c:v>Námestovo</c:v>
                  </c:pt>
                  <c:pt idx="13">
                    <c:v>Revúca</c:v>
                  </c:pt>
                  <c:pt idx="14">
                    <c:v>NovéZámky</c:v>
                  </c:pt>
                  <c:pt idx="15">
                    <c:v>Čadca</c:v>
                  </c:pt>
                  <c:pt idx="16">
                    <c:v>Krupina</c:v>
                  </c:pt>
                  <c:pt idx="17">
                    <c:v>Prešov</c:v>
                  </c:pt>
                  <c:pt idx="18">
                    <c:v>Martin</c:v>
                  </c:pt>
                  <c:pt idx="19">
                    <c:v>Vranov nad Topľou</c:v>
                  </c:pt>
                  <c:pt idx="20">
                    <c:v>Komárno</c:v>
                  </c:pt>
                  <c:pt idx="21">
                    <c:v>Trstená</c:v>
                  </c:pt>
                  <c:pt idx="22">
                    <c:v>Brezno</c:v>
                  </c:pt>
                  <c:pt idx="23">
                    <c:v>Levice</c:v>
                  </c:pt>
                  <c:pt idx="24">
                    <c:v>Galanta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BCA2-4C5F-8A50-45A938F61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787791"/>
        <c:axId val="1618793615"/>
      </c:scatterChart>
      <c:valAx>
        <c:axId val="1618787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Zmena tržieb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18793615"/>
        <c:crosses val="autoZero"/>
        <c:crossBetween val="midCat"/>
      </c:valAx>
      <c:valAx>
        <c:axId val="16187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Zmena marže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18787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Rozptyl hrubých marží reťazcov krajín</a:t>
            </a:r>
            <a:r>
              <a:rPr lang="sk-SK" baseline="0"/>
              <a:t> V4 v roku 2022 (v percentách)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Slovensko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'Graf 9'!$E$2:$E$6</c:f>
              <c:numCache>
                <c:formatCode>General</c:formatCode>
                <c:ptCount val="5"/>
                <c:pt idx="0">
                  <c:v>26.6</c:v>
                </c:pt>
                <c:pt idx="1">
                  <c:v>26.1</c:v>
                </c:pt>
                <c:pt idx="2">
                  <c:v>27.6</c:v>
                </c:pt>
                <c:pt idx="3">
                  <c:v>24</c:v>
                </c:pt>
                <c:pt idx="4">
                  <c:v>27.1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7-49A1-BB32-77E2A20C63B7}"/>
            </c:ext>
          </c:extLst>
        </c:ser>
        <c:ser>
          <c:idx val="1"/>
          <c:order val="1"/>
          <c:tx>
            <c:v>Poľsko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'Graf 9'!$D$2:$D$6</c:f>
              <c:numCache>
                <c:formatCode>General</c:formatCode>
                <c:ptCount val="5"/>
                <c:pt idx="0">
                  <c:v>21.1</c:v>
                </c:pt>
                <c:pt idx="1">
                  <c:v>22.3</c:v>
                </c:pt>
                <c:pt idx="2">
                  <c:v>22.9</c:v>
                </c:pt>
                <c:pt idx="3">
                  <c:v>23</c:v>
                </c:pt>
                <c:pt idx="4">
                  <c:v>28.3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7-49A1-BB32-77E2A20C63B7}"/>
            </c:ext>
          </c:extLst>
        </c:ser>
        <c:ser>
          <c:idx val="2"/>
          <c:order val="2"/>
          <c:tx>
            <c:v>Maďarsko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'Graf 9'!$C$2:$C$5</c:f>
              <c:numCache>
                <c:formatCode>General</c:formatCode>
                <c:ptCount val="4"/>
                <c:pt idx="0">
                  <c:v>26</c:v>
                </c:pt>
                <c:pt idx="1">
                  <c:v>29.2</c:v>
                </c:pt>
                <c:pt idx="2">
                  <c:v>31.1</c:v>
                </c:pt>
                <c:pt idx="3">
                  <c:v>38.5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E7-49A1-BB32-77E2A20C63B7}"/>
            </c:ext>
          </c:extLst>
        </c:ser>
        <c:ser>
          <c:idx val="3"/>
          <c:order val="3"/>
          <c:tx>
            <c:v>Česká republika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'Graf 9'!$B$2:$B$5</c:f>
              <c:numCache>
                <c:formatCode>General</c:formatCode>
                <c:ptCount val="4"/>
                <c:pt idx="0">
                  <c:v>21.7</c:v>
                </c:pt>
                <c:pt idx="1">
                  <c:v>27.2</c:v>
                </c:pt>
                <c:pt idx="2">
                  <c:v>27.3</c:v>
                </c:pt>
                <c:pt idx="3">
                  <c:v>28.9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E7-49A1-BB32-77E2A20C6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99807"/>
        <c:axId val="559511455"/>
      </c:scatterChart>
      <c:valAx>
        <c:axId val="559499807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Poradie na trhu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59511455"/>
        <c:crosses val="autoZero"/>
        <c:crossBetween val="midCat"/>
        <c:majorUnit val="1"/>
        <c:minorUnit val="1"/>
      </c:valAx>
      <c:valAx>
        <c:axId val="55951145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Hrubá marža v %.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594998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390524</xdr:colOff>
      <xdr:row>3</xdr:row>
      <xdr:rowOff>95249</xdr:rowOff>
    </xdr:from>
    <xdr:to>
      <xdr:col>19</xdr:col>
      <xdr:colOff>571499</xdr:colOff>
      <xdr:row>28</xdr:row>
      <xdr:rowOff>66674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6</xdr:row>
      <xdr:rowOff>53340</xdr:rowOff>
    </xdr:from>
    <xdr:to>
      <xdr:col>20</xdr:col>
      <xdr:colOff>375285</xdr:colOff>
      <xdr:row>26</xdr:row>
      <xdr:rowOff>53340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12</xdr:row>
      <xdr:rowOff>114300</xdr:rowOff>
    </xdr:from>
    <xdr:to>
      <xdr:col>18</xdr:col>
      <xdr:colOff>352425</xdr:colOff>
      <xdr:row>31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4</xdr:row>
      <xdr:rowOff>152400</xdr:rowOff>
    </xdr:from>
    <xdr:to>
      <xdr:col>20</xdr:col>
      <xdr:colOff>95250</xdr:colOff>
      <xdr:row>24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499110</xdr:colOff>
      <xdr:row>1</xdr:row>
      <xdr:rowOff>13335</xdr:rowOff>
    </xdr:from>
    <xdr:to>
      <xdr:col>23</xdr:col>
      <xdr:colOff>3810</xdr:colOff>
      <xdr:row>27</xdr:row>
      <xdr:rowOff>139065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66674</xdr:rowOff>
    </xdr:from>
    <xdr:to>
      <xdr:col>16</xdr:col>
      <xdr:colOff>533400</xdr:colOff>
      <xdr:row>28</xdr:row>
      <xdr:rowOff>95249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</xdr:row>
      <xdr:rowOff>161924</xdr:rowOff>
    </xdr:from>
    <xdr:to>
      <xdr:col>19</xdr:col>
      <xdr:colOff>123825</xdr:colOff>
      <xdr:row>26</xdr:row>
      <xdr:rowOff>152399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180974</xdr:colOff>
      <xdr:row>8</xdr:row>
      <xdr:rowOff>57149</xdr:rowOff>
    </xdr:from>
    <xdr:to>
      <xdr:col>22</xdr:col>
      <xdr:colOff>114299</xdr:colOff>
      <xdr:row>28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17</xdr:col>
      <xdr:colOff>295275</xdr:colOff>
      <xdr:row>25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4</xdr:row>
      <xdr:rowOff>19049</xdr:rowOff>
    </xdr:from>
    <xdr:to>
      <xdr:col>21</xdr:col>
      <xdr:colOff>247650</xdr:colOff>
      <xdr:row>27</xdr:row>
      <xdr:rowOff>180974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radvlady-my.sharepoint.com/personal/tomas_mikulik_vlada_gov_sk/Documents/S&#250;bory%20konverz&#225;cie%20aplik&#225;cie%20Microsoft%20Teams/Mar&#382;e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4"/>
      <sheetName val="Coop"/>
      <sheetName val="SR"/>
      <sheetName val="Koncentrácia"/>
      <sheetName val="Top EÚ"/>
    </sheetNames>
    <sheetDataSet>
      <sheetData sheetId="0"/>
      <sheetData sheetId="1">
        <row r="33">
          <cell r="O33" t="str">
            <v>Senica</v>
          </cell>
        </row>
        <row r="34">
          <cell r="O34" t="str">
            <v>Dunajská Streda</v>
          </cell>
        </row>
        <row r="35">
          <cell r="O35" t="str">
            <v>Topoľčany</v>
          </cell>
        </row>
        <row r="36">
          <cell r="O36" t="str">
            <v>Poprad</v>
          </cell>
        </row>
        <row r="37">
          <cell r="O37" t="str">
            <v>Trnava</v>
          </cell>
        </row>
        <row r="38">
          <cell r="O38" t="str">
            <v>Humenné</v>
          </cell>
        </row>
        <row r="39">
          <cell r="O39" t="str">
            <v>Prievidza</v>
          </cell>
        </row>
        <row r="40">
          <cell r="O40" t="str">
            <v>Žilina</v>
          </cell>
        </row>
        <row r="41">
          <cell r="O41" t="str">
            <v>Žarnovica</v>
          </cell>
        </row>
        <row r="42">
          <cell r="O42" t="str">
            <v>Michalovce</v>
          </cell>
        </row>
        <row r="43">
          <cell r="O43" t="str">
            <v>Liptovský Mikuláš</v>
          </cell>
        </row>
        <row r="44">
          <cell r="O44" t="str">
            <v>Nitra</v>
          </cell>
        </row>
        <row r="45">
          <cell r="O45" t="str">
            <v>Námestovo</v>
          </cell>
        </row>
        <row r="46">
          <cell r="O46" t="str">
            <v>Revúca</v>
          </cell>
        </row>
        <row r="47">
          <cell r="O47" t="str">
            <v>NovéZámky</v>
          </cell>
        </row>
        <row r="48">
          <cell r="O48" t="str">
            <v>Čadca</v>
          </cell>
        </row>
        <row r="49">
          <cell r="O49" t="str">
            <v>Krupina</v>
          </cell>
        </row>
        <row r="50">
          <cell r="O50" t="str">
            <v>Prešov</v>
          </cell>
        </row>
        <row r="51">
          <cell r="O51" t="str">
            <v>Martin</v>
          </cell>
        </row>
        <row r="52">
          <cell r="O52" t="str">
            <v>Vranov nad Topľou</v>
          </cell>
        </row>
        <row r="53">
          <cell r="O53" t="str">
            <v>Komárno</v>
          </cell>
        </row>
        <row r="54">
          <cell r="O54" t="str">
            <v>Trstená</v>
          </cell>
        </row>
        <row r="55">
          <cell r="O55" t="str">
            <v>Brezno</v>
          </cell>
        </row>
        <row r="56">
          <cell r="O56" t="str">
            <v>Levice</v>
          </cell>
        </row>
        <row r="57">
          <cell r="O57" t="str">
            <v>Galanta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opLeftCell="A13" workbookViewId="0">
      <selection activeCell="A33" sqref="A33"/>
    </sheetView>
  </sheetViews>
  <sheetFormatPr defaultRowHeight="15" x14ac:dyDescent="0.25"/>
  <sheetData>
    <row r="1" spans="1:2" x14ac:dyDescent="0.25">
      <c r="A1" t="s">
        <v>37</v>
      </c>
      <c r="B1" t="s">
        <v>36</v>
      </c>
    </row>
    <row r="2" spans="1:2" x14ac:dyDescent="0.25">
      <c r="A2">
        <v>1993</v>
      </c>
      <c r="B2">
        <v>0.23199999999999998</v>
      </c>
    </row>
    <row r="3" spans="1:2" x14ac:dyDescent="0.25">
      <c r="A3">
        <v>1994</v>
      </c>
      <c r="B3">
        <v>0.13400000000000001</v>
      </c>
    </row>
    <row r="4" spans="1:2" x14ac:dyDescent="0.25">
      <c r="A4">
        <v>1995</v>
      </c>
      <c r="B4">
        <v>9.9000000000000005E-2</v>
      </c>
    </row>
    <row r="5" spans="1:2" x14ac:dyDescent="0.25">
      <c r="A5">
        <v>1996</v>
      </c>
      <c r="B5">
        <v>5.7999999999999996E-2</v>
      </c>
    </row>
    <row r="6" spans="1:2" x14ac:dyDescent="0.25">
      <c r="A6">
        <v>1997</v>
      </c>
      <c r="B6">
        <v>6.2E-2</v>
      </c>
    </row>
    <row r="7" spans="1:2" x14ac:dyDescent="0.25">
      <c r="A7">
        <v>1998</v>
      </c>
      <c r="B7">
        <v>6.7000000000000004E-2</v>
      </c>
    </row>
    <row r="8" spans="1:2" x14ac:dyDescent="0.25">
      <c r="A8">
        <v>1999</v>
      </c>
      <c r="B8">
        <v>0.106</v>
      </c>
    </row>
    <row r="9" spans="1:2" x14ac:dyDescent="0.25">
      <c r="A9">
        <v>2000</v>
      </c>
      <c r="B9">
        <v>0.12</v>
      </c>
    </row>
    <row r="10" spans="1:2" x14ac:dyDescent="0.25">
      <c r="A10">
        <v>2001</v>
      </c>
      <c r="B10">
        <v>7.0999999999999994E-2</v>
      </c>
    </row>
    <row r="11" spans="1:2" x14ac:dyDescent="0.25">
      <c r="A11">
        <v>2002</v>
      </c>
      <c r="B11">
        <v>3.3000000000000002E-2</v>
      </c>
    </row>
    <row r="12" spans="1:2" x14ac:dyDescent="0.25">
      <c r="A12">
        <v>2003</v>
      </c>
      <c r="B12">
        <v>8.5000000000000006E-2</v>
      </c>
    </row>
    <row r="13" spans="1:2" x14ac:dyDescent="0.25">
      <c r="A13">
        <v>2004</v>
      </c>
      <c r="B13">
        <v>7.4999999999999997E-2</v>
      </c>
    </row>
    <row r="14" spans="1:2" x14ac:dyDescent="0.25">
      <c r="A14">
        <v>2005</v>
      </c>
      <c r="B14">
        <v>2.7000000000000003E-2</v>
      </c>
    </row>
    <row r="15" spans="1:2" x14ac:dyDescent="0.25">
      <c r="A15">
        <v>2006</v>
      </c>
      <c r="B15">
        <v>4.4999999999999998E-2</v>
      </c>
    </row>
    <row r="16" spans="1:2" x14ac:dyDescent="0.25">
      <c r="A16">
        <v>2007</v>
      </c>
      <c r="B16">
        <v>2.7999999999999997E-2</v>
      </c>
    </row>
    <row r="17" spans="1:2" x14ac:dyDescent="0.25">
      <c r="A17">
        <v>2008</v>
      </c>
      <c r="B17">
        <v>4.5999999999999999E-2</v>
      </c>
    </row>
    <row r="18" spans="1:2" x14ac:dyDescent="0.25">
      <c r="A18">
        <v>2009</v>
      </c>
      <c r="B18">
        <v>1.6E-2</v>
      </c>
    </row>
    <row r="19" spans="1:2" x14ac:dyDescent="0.25">
      <c r="A19">
        <v>2010</v>
      </c>
      <c r="B19">
        <v>0.01</v>
      </c>
    </row>
    <row r="20" spans="1:2" x14ac:dyDescent="0.25">
      <c r="A20">
        <v>2011</v>
      </c>
      <c r="B20">
        <v>3.9E-2</v>
      </c>
    </row>
    <row r="21" spans="1:2" x14ac:dyDescent="0.25">
      <c r="A21">
        <v>2012</v>
      </c>
      <c r="B21">
        <v>3.6000000000000004E-2</v>
      </c>
    </row>
    <row r="22" spans="1:2" x14ac:dyDescent="0.25">
      <c r="A22">
        <v>2013</v>
      </c>
      <c r="B22">
        <v>1.3999999999999999E-2</v>
      </c>
    </row>
    <row r="23" spans="1:2" x14ac:dyDescent="0.25">
      <c r="A23">
        <v>2014</v>
      </c>
      <c r="B23">
        <v>-1E-3</v>
      </c>
    </row>
    <row r="24" spans="1:2" x14ac:dyDescent="0.25">
      <c r="A24">
        <v>2015</v>
      </c>
      <c r="B24">
        <v>-3.0000000000000001E-3</v>
      </c>
    </row>
    <row r="25" spans="1:2" x14ac:dyDescent="0.25">
      <c r="A25">
        <v>2016</v>
      </c>
      <c r="B25">
        <v>1.3000000000000001E-2</v>
      </c>
    </row>
    <row r="26" spans="1:2" x14ac:dyDescent="0.25">
      <c r="A26">
        <v>2017</v>
      </c>
      <c r="B26">
        <v>2.5000000000000001E-2</v>
      </c>
    </row>
    <row r="27" spans="1:2" x14ac:dyDescent="0.25">
      <c r="A27">
        <v>2018</v>
      </c>
      <c r="B27">
        <v>2.5000000000000001E-2</v>
      </c>
    </row>
    <row r="28" spans="1:2" x14ac:dyDescent="0.25">
      <c r="A28">
        <v>2019</v>
      </c>
      <c r="B28">
        <v>2.7000000000000003E-2</v>
      </c>
    </row>
    <row r="29" spans="1:2" x14ac:dyDescent="0.25">
      <c r="A29">
        <v>2020</v>
      </c>
      <c r="B29">
        <v>1.9E-2</v>
      </c>
    </row>
    <row r="30" spans="1:2" x14ac:dyDescent="0.25">
      <c r="A30">
        <v>2021</v>
      </c>
      <c r="B30">
        <v>3.2000000000000001E-2</v>
      </c>
    </row>
    <row r="31" spans="1:2" x14ac:dyDescent="0.25">
      <c r="A31">
        <v>2022</v>
      </c>
      <c r="B31">
        <v>0.128</v>
      </c>
    </row>
    <row r="33" spans="1:1" x14ac:dyDescent="0.25">
      <c r="A33" t="s">
        <v>35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A7" sqref="A7"/>
    </sheetView>
  </sheetViews>
  <sheetFormatPr defaultRowHeight="15" x14ac:dyDescent="0.25"/>
  <sheetData>
    <row r="1" spans="1:6" x14ac:dyDescent="0.25">
      <c r="A1" t="s">
        <v>42</v>
      </c>
    </row>
    <row r="2" spans="1:6" x14ac:dyDescent="0.25">
      <c r="B2" t="s">
        <v>45</v>
      </c>
      <c r="C2" t="s">
        <v>46</v>
      </c>
      <c r="D2" t="s">
        <v>22</v>
      </c>
      <c r="E2" t="s">
        <v>16</v>
      </c>
      <c r="F2" t="s">
        <v>27</v>
      </c>
    </row>
    <row r="3" spans="1:6" x14ac:dyDescent="0.25">
      <c r="A3" t="s">
        <v>43</v>
      </c>
      <c r="B3" s="2">
        <v>0.24169222903885482</v>
      </c>
      <c r="C3" s="2">
        <v>0.15313079721492756</v>
      </c>
      <c r="D3" s="2">
        <v>0.17482014388489209</v>
      </c>
      <c r="E3" s="2">
        <v>0.36671575846833576</v>
      </c>
      <c r="F3" s="2">
        <v>0.2030004536322986</v>
      </c>
    </row>
    <row r="4" spans="1:6" x14ac:dyDescent="0.25">
      <c r="A4" t="s">
        <v>44</v>
      </c>
      <c r="B4" s="2">
        <v>0.92663599182004086</v>
      </c>
      <c r="C4" s="2">
        <v>0.630809261088491</v>
      </c>
      <c r="D4" s="2">
        <v>0.68129496402877698</v>
      </c>
      <c r="E4" s="2">
        <v>0.70692194403534614</v>
      </c>
      <c r="F4" s="2">
        <v>0.66905903700343472</v>
      </c>
    </row>
    <row r="6" spans="1:6" x14ac:dyDescent="0.25">
      <c r="A6" t="s">
        <v>87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7"/>
  <sheetViews>
    <sheetView tabSelected="1" workbookViewId="0">
      <selection activeCell="E29" sqref="E29"/>
    </sheetView>
  </sheetViews>
  <sheetFormatPr defaultRowHeight="15" x14ac:dyDescent="0.25"/>
  <cols>
    <col min="1" max="1" width="32.5703125" customWidth="1"/>
    <col min="2" max="2" width="25.7109375" customWidth="1"/>
    <col min="3" max="3" width="42" customWidth="1"/>
    <col min="4" max="4" width="27.5703125" customWidth="1"/>
    <col min="5" max="5" width="22.85546875" customWidth="1"/>
  </cols>
  <sheetData>
    <row r="1" spans="1:5" ht="16.5" thickBot="1" x14ac:dyDescent="0.3">
      <c r="A1" s="6" t="s">
        <v>79</v>
      </c>
    </row>
    <row r="2" spans="1:5" ht="15.75" thickBot="1" x14ac:dyDescent="0.3">
      <c r="A2" s="9" t="s">
        <v>0</v>
      </c>
      <c r="B2" s="10" t="s">
        <v>8</v>
      </c>
      <c r="C2" s="10" t="s">
        <v>16</v>
      </c>
      <c r="D2" s="10" t="s">
        <v>22</v>
      </c>
      <c r="E2" s="11" t="s">
        <v>27</v>
      </c>
    </row>
    <row r="3" spans="1:5" x14ac:dyDescent="0.25">
      <c r="A3" s="12" t="s">
        <v>6</v>
      </c>
      <c r="B3" s="8" t="s">
        <v>10</v>
      </c>
      <c r="C3" s="8" t="s">
        <v>20</v>
      </c>
      <c r="D3" s="8" t="s">
        <v>23</v>
      </c>
      <c r="E3" s="13" t="s">
        <v>28</v>
      </c>
    </row>
    <row r="4" spans="1:5" x14ac:dyDescent="0.25">
      <c r="A4" s="14" t="s">
        <v>2</v>
      </c>
      <c r="B4" s="7" t="s">
        <v>9</v>
      </c>
      <c r="C4" s="7" t="s">
        <v>17</v>
      </c>
      <c r="D4" s="7" t="s">
        <v>24</v>
      </c>
      <c r="E4" s="15" t="s">
        <v>29</v>
      </c>
    </row>
    <row r="5" spans="1:5" x14ac:dyDescent="0.25">
      <c r="A5" s="14" t="s">
        <v>13</v>
      </c>
      <c r="B5" s="7" t="s">
        <v>11</v>
      </c>
      <c r="C5" s="7" t="s">
        <v>18</v>
      </c>
      <c r="D5" s="7" t="s">
        <v>25</v>
      </c>
      <c r="E5" s="15" t="s">
        <v>1</v>
      </c>
    </row>
    <row r="6" spans="1:5" x14ac:dyDescent="0.25">
      <c r="A6" s="14" t="s">
        <v>12</v>
      </c>
      <c r="B6" s="7" t="s">
        <v>14</v>
      </c>
      <c r="C6" s="7" t="s">
        <v>19</v>
      </c>
      <c r="D6" s="7" t="s">
        <v>26</v>
      </c>
      <c r="E6" s="15"/>
    </row>
    <row r="7" spans="1:5" ht="15.75" thickBot="1" x14ac:dyDescent="0.3">
      <c r="A7" s="16" t="s">
        <v>7</v>
      </c>
      <c r="B7" s="17" t="s">
        <v>15</v>
      </c>
      <c r="C7" s="17" t="s">
        <v>21</v>
      </c>
      <c r="D7" s="17"/>
      <c r="E7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4" sqref="A4:XFD4"/>
    </sheetView>
  </sheetViews>
  <sheetFormatPr defaultRowHeight="15" x14ac:dyDescent="0.25"/>
  <sheetData>
    <row r="1" spans="1:3" x14ac:dyDescent="0.25">
      <c r="A1" t="s">
        <v>38</v>
      </c>
    </row>
    <row r="2" spans="1:3" x14ac:dyDescent="0.25">
      <c r="B2" t="s">
        <v>0</v>
      </c>
      <c r="C2" t="s">
        <v>74</v>
      </c>
    </row>
    <row r="3" spans="1:3" x14ac:dyDescent="0.25">
      <c r="B3" s="3">
        <v>0.23799999999999999</v>
      </c>
      <c r="C3" s="3">
        <v>0.161</v>
      </c>
    </row>
    <row r="4" spans="1:3" x14ac:dyDescent="0.25">
      <c r="B4" s="3"/>
      <c r="C4" s="3"/>
    </row>
    <row r="5" spans="1:3" x14ac:dyDescent="0.25">
      <c r="A5" t="s">
        <v>81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topLeftCell="A16" workbookViewId="0">
      <selection activeCell="A37" sqref="A37"/>
    </sheetView>
  </sheetViews>
  <sheetFormatPr defaultRowHeight="15" x14ac:dyDescent="0.25"/>
  <cols>
    <col min="1" max="1" width="13" customWidth="1"/>
    <col min="2" max="2" width="11.5703125" bestFit="1" customWidth="1"/>
    <col min="3" max="3" width="8.7109375" bestFit="1" customWidth="1"/>
  </cols>
  <sheetData>
    <row r="1" spans="1:3" x14ac:dyDescent="0.25">
      <c r="B1" t="s">
        <v>75</v>
      </c>
      <c r="C1" t="s">
        <v>76</v>
      </c>
    </row>
    <row r="2" spans="1:3" x14ac:dyDescent="0.25">
      <c r="A2" s="4">
        <v>44227</v>
      </c>
      <c r="B2" s="2">
        <v>7.0000000000000288E-3</v>
      </c>
      <c r="C2" s="2">
        <v>-5.0000000000000001E-3</v>
      </c>
    </row>
    <row r="3" spans="1:3" x14ac:dyDescent="0.25">
      <c r="A3" s="4">
        <v>44255</v>
      </c>
      <c r="B3" s="2">
        <v>9.0000000000000566E-3</v>
      </c>
      <c r="C3" s="2">
        <v>-5.9999999999999429E-3</v>
      </c>
    </row>
    <row r="4" spans="1:3" x14ac:dyDescent="0.25">
      <c r="A4" s="4">
        <v>44286</v>
      </c>
      <c r="B4" s="2">
        <v>1.4000000000000058E-2</v>
      </c>
      <c r="C4" s="2">
        <v>-9.0000000000000566E-3</v>
      </c>
    </row>
    <row r="5" spans="1:3" x14ac:dyDescent="0.25">
      <c r="A5" s="4">
        <v>44316</v>
      </c>
      <c r="B5" s="2">
        <v>1.5999999999999945E-2</v>
      </c>
      <c r="C5" s="2">
        <v>-1.0999999999999944E-2</v>
      </c>
    </row>
    <row r="6" spans="1:3" x14ac:dyDescent="0.25">
      <c r="A6" s="4">
        <v>44347</v>
      </c>
      <c r="B6" s="2">
        <v>2.200000000000003E-2</v>
      </c>
      <c r="C6" s="2">
        <v>-7.9999999999999724E-3</v>
      </c>
    </row>
    <row r="7" spans="1:3" x14ac:dyDescent="0.25">
      <c r="A7" s="4">
        <v>44377</v>
      </c>
      <c r="B7" s="2">
        <v>2.9000000000000057E-2</v>
      </c>
      <c r="C7" s="2">
        <v>1.4000000000000058E-2</v>
      </c>
    </row>
    <row r="8" spans="1:3" x14ac:dyDescent="0.25">
      <c r="A8" s="4">
        <v>44408</v>
      </c>
      <c r="B8" s="2">
        <v>3.2999999999999974E-2</v>
      </c>
      <c r="C8" s="2">
        <v>2.5999999999999943E-2</v>
      </c>
    </row>
    <row r="9" spans="1:3" x14ac:dyDescent="0.25">
      <c r="A9" s="4">
        <v>44439</v>
      </c>
      <c r="B9" s="2">
        <v>3.7999999999999971E-2</v>
      </c>
      <c r="C9" s="2">
        <v>3.5999999999999942E-2</v>
      </c>
    </row>
    <row r="10" spans="1:3" x14ac:dyDescent="0.25">
      <c r="A10" s="4">
        <v>44469</v>
      </c>
      <c r="B10" s="2">
        <v>4.5999999999999944E-2</v>
      </c>
      <c r="C10" s="2">
        <v>4.200000000000003E-2</v>
      </c>
    </row>
    <row r="11" spans="1:3" x14ac:dyDescent="0.25">
      <c r="A11" s="4">
        <v>44500</v>
      </c>
      <c r="B11" s="2">
        <v>5.0999999999999941E-2</v>
      </c>
      <c r="C11" s="2">
        <v>3.9000000000000055E-2</v>
      </c>
    </row>
    <row r="12" spans="1:3" x14ac:dyDescent="0.25">
      <c r="A12" s="4">
        <v>44530</v>
      </c>
      <c r="B12" s="2">
        <v>5.5999999999999946E-2</v>
      </c>
      <c r="C12" s="2">
        <v>4.4999999999999998E-2</v>
      </c>
    </row>
    <row r="13" spans="1:3" x14ac:dyDescent="0.25">
      <c r="A13" s="4">
        <v>44561</v>
      </c>
      <c r="B13" s="2">
        <v>5.7999999999999968E-2</v>
      </c>
      <c r="C13" s="2">
        <v>5.7999999999999968E-2</v>
      </c>
    </row>
    <row r="14" spans="1:3" x14ac:dyDescent="0.25">
      <c r="A14" s="4">
        <v>44592</v>
      </c>
      <c r="B14" s="2">
        <v>8.4000000000000061E-2</v>
      </c>
      <c r="C14" s="2">
        <v>8.0999999999999947E-2</v>
      </c>
    </row>
    <row r="15" spans="1:3" x14ac:dyDescent="0.25">
      <c r="A15" s="4">
        <v>44620</v>
      </c>
      <c r="B15" s="2">
        <v>0.09</v>
      </c>
      <c r="C15" s="2">
        <v>9.5999999999999946E-2</v>
      </c>
    </row>
    <row r="16" spans="1:3" x14ac:dyDescent="0.25">
      <c r="A16" s="4">
        <v>44651</v>
      </c>
      <c r="B16" s="2">
        <v>0.10400000000000005</v>
      </c>
      <c r="C16" s="2">
        <v>0.11700000000000003</v>
      </c>
    </row>
    <row r="17" spans="1:3" x14ac:dyDescent="0.25">
      <c r="A17" s="4">
        <v>44681</v>
      </c>
      <c r="B17" s="2">
        <v>0.11799999999999997</v>
      </c>
      <c r="C17" s="2">
        <v>0.13900000000000007</v>
      </c>
    </row>
    <row r="18" spans="1:3" x14ac:dyDescent="0.25">
      <c r="A18" s="4">
        <v>44712</v>
      </c>
      <c r="B18" s="2">
        <v>0.12599999999999995</v>
      </c>
      <c r="C18" s="2">
        <v>0.16</v>
      </c>
    </row>
    <row r="19" spans="1:3" x14ac:dyDescent="0.25">
      <c r="A19" s="4">
        <v>44742</v>
      </c>
      <c r="B19" s="2">
        <v>0.13200000000000003</v>
      </c>
      <c r="C19" s="2">
        <v>0.17900000000000005</v>
      </c>
    </row>
    <row r="20" spans="1:3" x14ac:dyDescent="0.25">
      <c r="A20" s="4">
        <v>44773</v>
      </c>
      <c r="B20" s="2">
        <v>0.13599999999999995</v>
      </c>
      <c r="C20" s="2">
        <v>0.19099999999999995</v>
      </c>
    </row>
    <row r="21" spans="1:3" x14ac:dyDescent="0.25">
      <c r="A21" s="4">
        <v>44804</v>
      </c>
      <c r="B21" s="2">
        <v>0.14000000000000001</v>
      </c>
      <c r="C21" s="2">
        <v>0.21</v>
      </c>
    </row>
    <row r="22" spans="1:3" x14ac:dyDescent="0.25">
      <c r="A22" s="4">
        <v>44834</v>
      </c>
      <c r="B22" s="2">
        <v>0.14200000000000002</v>
      </c>
      <c r="C22" s="2">
        <v>0.23299999999999998</v>
      </c>
    </row>
    <row r="23" spans="1:3" x14ac:dyDescent="0.25">
      <c r="A23" s="4">
        <v>44865</v>
      </c>
      <c r="B23" s="2">
        <v>0.14900000000000005</v>
      </c>
      <c r="C23" s="2">
        <v>0.26099999999999995</v>
      </c>
    </row>
    <row r="24" spans="1:3" x14ac:dyDescent="0.25">
      <c r="A24" s="4">
        <v>44895</v>
      </c>
      <c r="B24" s="2">
        <v>0.15400000000000005</v>
      </c>
      <c r="C24" s="2">
        <v>0.27799999999999997</v>
      </c>
    </row>
    <row r="25" spans="1:3" x14ac:dyDescent="0.25">
      <c r="A25" s="4">
        <v>44926</v>
      </c>
      <c r="B25" s="2">
        <v>0.15400000000000005</v>
      </c>
      <c r="C25" s="2">
        <v>0.28099999999999992</v>
      </c>
    </row>
    <row r="26" spans="1:3" x14ac:dyDescent="0.25">
      <c r="A26" s="4">
        <v>44957</v>
      </c>
      <c r="B26" s="2">
        <v>0.15200000000000002</v>
      </c>
      <c r="C26" s="2">
        <v>0.27500000000000002</v>
      </c>
    </row>
    <row r="27" spans="1:3" x14ac:dyDescent="0.25">
      <c r="A27" s="4">
        <v>44985</v>
      </c>
      <c r="B27" s="2">
        <v>0.15400000000000005</v>
      </c>
      <c r="C27" s="2">
        <v>0.27799999999999997</v>
      </c>
    </row>
    <row r="28" spans="1:3" x14ac:dyDescent="0.25">
      <c r="A28" s="4">
        <v>45016</v>
      </c>
      <c r="B28" s="2">
        <v>0.14799999999999996</v>
      </c>
      <c r="C28" s="2">
        <v>0.28199999999999986</v>
      </c>
    </row>
    <row r="29" spans="1:3" x14ac:dyDescent="0.25">
      <c r="A29" s="4">
        <v>45046</v>
      </c>
      <c r="B29" s="2">
        <v>0.13799999999999998</v>
      </c>
      <c r="C29" s="2">
        <v>0.25400000000000006</v>
      </c>
    </row>
    <row r="30" spans="1:3" x14ac:dyDescent="0.25">
      <c r="A30" s="4">
        <v>45077</v>
      </c>
      <c r="B30" s="2">
        <v>0.11900000000000005</v>
      </c>
      <c r="C30" s="2">
        <v>0.21700000000000003</v>
      </c>
    </row>
    <row r="31" spans="1:3" x14ac:dyDescent="0.25">
      <c r="A31" s="4">
        <v>45107</v>
      </c>
      <c r="B31" s="2">
        <v>0.10799999999999997</v>
      </c>
      <c r="C31" s="2">
        <v>0.18900000000000006</v>
      </c>
    </row>
    <row r="32" spans="1:3" x14ac:dyDescent="0.25">
      <c r="A32" s="4">
        <v>45138</v>
      </c>
      <c r="B32" s="2">
        <v>9.7000000000000031E-2</v>
      </c>
      <c r="C32" s="2">
        <v>0.16500000000000001</v>
      </c>
    </row>
    <row r="33" spans="1:3" x14ac:dyDescent="0.25">
      <c r="A33" s="4">
        <v>45169</v>
      </c>
      <c r="B33" s="2">
        <v>8.9000000000000051E-2</v>
      </c>
      <c r="C33" s="2">
        <v>0.13500000000000001</v>
      </c>
    </row>
    <row r="34" spans="1:3" x14ac:dyDescent="0.25">
      <c r="A34" s="4">
        <v>45199</v>
      </c>
      <c r="B34" s="2">
        <v>8.2000000000000031E-2</v>
      </c>
      <c r="C34" s="2">
        <v>0.11200000000000003</v>
      </c>
    </row>
    <row r="36" spans="1:3" x14ac:dyDescent="0.25">
      <c r="A36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D9" sqref="D9"/>
    </sheetView>
  </sheetViews>
  <sheetFormatPr defaultRowHeight="15" x14ac:dyDescent="0.25"/>
  <sheetData>
    <row r="1" spans="1:2" x14ac:dyDescent="0.25">
      <c r="B1" t="s">
        <v>33</v>
      </c>
    </row>
    <row r="2" spans="1:2" x14ac:dyDescent="0.25">
      <c r="A2" t="s">
        <v>3</v>
      </c>
      <c r="B2" s="2">
        <v>0.24169222903885482</v>
      </c>
    </row>
    <row r="3" spans="1:2" x14ac:dyDescent="0.25">
      <c r="A3" t="s">
        <v>4</v>
      </c>
      <c r="B3" s="2">
        <v>0.19504089979550102</v>
      </c>
    </row>
    <row r="4" spans="1:2" x14ac:dyDescent="0.25">
      <c r="A4" t="s">
        <v>1</v>
      </c>
      <c r="B4" s="2">
        <v>0.19989775051124745</v>
      </c>
    </row>
    <row r="5" spans="1:2" x14ac:dyDescent="0.25">
      <c r="A5" t="s">
        <v>5</v>
      </c>
      <c r="B5" s="2">
        <v>0.19146216768916155</v>
      </c>
    </row>
    <row r="6" spans="1:2" x14ac:dyDescent="0.25">
      <c r="A6" t="s">
        <v>2</v>
      </c>
      <c r="B6" s="2">
        <v>9.8542944785276074E-2</v>
      </c>
    </row>
    <row r="7" spans="1:2" x14ac:dyDescent="0.25">
      <c r="A7" t="s">
        <v>30</v>
      </c>
      <c r="B7" s="2">
        <v>2.6712678936605318E-2</v>
      </c>
    </row>
    <row r="8" spans="1:2" x14ac:dyDescent="0.25">
      <c r="A8" t="s">
        <v>31</v>
      </c>
      <c r="B8" s="2">
        <v>1.5976482617586912E-2</v>
      </c>
    </row>
    <row r="9" spans="1:2" x14ac:dyDescent="0.25">
      <c r="A9" t="s">
        <v>32</v>
      </c>
      <c r="B9" s="2">
        <v>3.0674846625766871E-2</v>
      </c>
    </row>
    <row r="11" spans="1:2" x14ac:dyDescent="0.25">
      <c r="A11" t="s">
        <v>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A10" sqref="A10"/>
    </sheetView>
  </sheetViews>
  <sheetFormatPr defaultRowHeight="15" x14ac:dyDescent="0.25"/>
  <cols>
    <col min="2" max="2" width="20.42578125" customWidth="1"/>
    <col min="3" max="3" width="13.85546875" bestFit="1" customWidth="1"/>
    <col min="4" max="6" width="15.28515625" bestFit="1" customWidth="1"/>
  </cols>
  <sheetData>
    <row r="1" spans="1:6" x14ac:dyDescent="0.25">
      <c r="A1" t="s">
        <v>80</v>
      </c>
      <c r="B1" t="s">
        <v>1</v>
      </c>
      <c r="C1" t="s">
        <v>2</v>
      </c>
      <c r="D1" t="s">
        <v>3</v>
      </c>
      <c r="E1" t="s">
        <v>4</v>
      </c>
      <c r="F1" t="s">
        <v>34</v>
      </c>
    </row>
    <row r="2" spans="1:6" x14ac:dyDescent="0.25">
      <c r="A2">
        <v>2017</v>
      </c>
      <c r="B2">
        <v>1366.6679999999999</v>
      </c>
      <c r="C2">
        <v>545.94000000000005</v>
      </c>
      <c r="D2">
        <v>1149.4280000000001</v>
      </c>
      <c r="E2">
        <v>1056.519213</v>
      </c>
      <c r="F2">
        <v>1059.9640240000001</v>
      </c>
    </row>
    <row r="3" spans="1:6" x14ac:dyDescent="0.25">
      <c r="A3">
        <v>2018</v>
      </c>
      <c r="B3">
        <v>1367.404</v>
      </c>
      <c r="C3">
        <v>604.726</v>
      </c>
      <c r="D3">
        <v>1233.1089999999999</v>
      </c>
      <c r="E3">
        <v>1095.3936140000001</v>
      </c>
      <c r="F3">
        <v>1097.756216</v>
      </c>
    </row>
    <row r="4" spans="1:6" x14ac:dyDescent="0.25">
      <c r="A4">
        <v>2019</v>
      </c>
      <c r="B4">
        <v>1376.287</v>
      </c>
      <c r="C4">
        <v>654.19100000000003</v>
      </c>
      <c r="D4">
        <v>1367.963</v>
      </c>
      <c r="E4">
        <v>1178.481106</v>
      </c>
      <c r="F4">
        <v>1164.420967</v>
      </c>
    </row>
    <row r="5" spans="1:6" x14ac:dyDescent="0.25">
      <c r="A5">
        <v>2020</v>
      </c>
      <c r="B5">
        <v>1351.452</v>
      </c>
      <c r="C5">
        <v>692.26499999999999</v>
      </c>
      <c r="D5">
        <v>1509.1669999999999</v>
      </c>
      <c r="E5">
        <v>1276.147062</v>
      </c>
      <c r="F5">
        <v>1312.7995109999999</v>
      </c>
    </row>
    <row r="6" spans="1:6" x14ac:dyDescent="0.25">
      <c r="A6">
        <v>2021</v>
      </c>
      <c r="B6">
        <v>1432.1759999999999</v>
      </c>
      <c r="C6">
        <v>710.5</v>
      </c>
      <c r="D6">
        <v>1652.9870000000001</v>
      </c>
      <c r="E6">
        <v>1362.749</v>
      </c>
      <c r="F6">
        <v>1368.7512019999999</v>
      </c>
    </row>
    <row r="7" spans="1:6" x14ac:dyDescent="0.25">
      <c r="A7">
        <v>2022</v>
      </c>
      <c r="B7">
        <v>1564.2339999999999</v>
      </c>
      <c r="C7">
        <v>771.26900000000001</v>
      </c>
      <c r="D7">
        <v>1891.4549999999999</v>
      </c>
      <c r="E7">
        <v>1526.029</v>
      </c>
      <c r="F7">
        <v>1498.6495600000001</v>
      </c>
    </row>
    <row r="9" spans="1:6" x14ac:dyDescent="0.25">
      <c r="A9" t="s">
        <v>83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workbookViewId="0">
      <selection activeCell="A10" sqref="A10"/>
    </sheetView>
  </sheetViews>
  <sheetFormatPr defaultRowHeight="15" x14ac:dyDescent="0.25"/>
  <sheetData>
    <row r="1" spans="1:6" x14ac:dyDescent="0.25">
      <c r="B1" t="s">
        <v>1</v>
      </c>
      <c r="C1" t="s">
        <v>2</v>
      </c>
      <c r="D1" t="s">
        <v>3</v>
      </c>
      <c r="E1" t="s">
        <v>4</v>
      </c>
      <c r="F1" t="s">
        <v>34</v>
      </c>
    </row>
    <row r="2" spans="1:6" x14ac:dyDescent="0.25">
      <c r="A2">
        <v>2017</v>
      </c>
      <c r="B2" s="2">
        <v>0.23843098689659814</v>
      </c>
      <c r="C2" s="2">
        <v>0.26599259991940505</v>
      </c>
      <c r="D2" s="2">
        <v>0.26986205312555461</v>
      </c>
      <c r="E2" s="2">
        <v>0.25533786388416585</v>
      </c>
      <c r="F2" s="2">
        <v>0.22135788544461016</v>
      </c>
    </row>
    <row r="3" spans="1:6" x14ac:dyDescent="0.25">
      <c r="A3">
        <v>2018</v>
      </c>
      <c r="B3" s="2">
        <v>0.25225098069041774</v>
      </c>
      <c r="C3" s="2">
        <v>0.26712759166961564</v>
      </c>
      <c r="D3" s="2">
        <v>0.27617428791777532</v>
      </c>
      <c r="E3" s="2">
        <v>0.27358352848677464</v>
      </c>
      <c r="F3" s="2">
        <v>0.22497690233985429</v>
      </c>
    </row>
    <row r="4" spans="1:6" x14ac:dyDescent="0.25">
      <c r="A4">
        <v>2019</v>
      </c>
      <c r="B4" s="2">
        <v>0.24768307773015366</v>
      </c>
      <c r="C4" s="2">
        <v>0.2667126267405085</v>
      </c>
      <c r="D4" s="2">
        <v>0.27105338375380034</v>
      </c>
      <c r="E4" s="2">
        <v>0.28003511071988285</v>
      </c>
      <c r="F4" s="2">
        <v>0.23114632218744649</v>
      </c>
    </row>
    <row r="5" spans="1:6" x14ac:dyDescent="0.25">
      <c r="A5">
        <v>2020</v>
      </c>
      <c r="B5" s="2">
        <v>0.25966959980820631</v>
      </c>
      <c r="C5" s="2">
        <v>0.26943583743219723</v>
      </c>
      <c r="D5" s="2">
        <v>0.28156194774998394</v>
      </c>
      <c r="E5" s="2">
        <v>0.28097740274388533</v>
      </c>
      <c r="F5" s="2">
        <v>0.23943443866806863</v>
      </c>
    </row>
    <row r="6" spans="1:6" x14ac:dyDescent="0.25">
      <c r="A6">
        <v>2021</v>
      </c>
      <c r="B6" s="2">
        <v>0.26593100289349914</v>
      </c>
      <c r="C6" s="2">
        <v>0.27158479943701619</v>
      </c>
      <c r="D6" s="2">
        <v>0.27954424323966248</v>
      </c>
      <c r="E6" s="2">
        <v>0.29035060748531094</v>
      </c>
      <c r="F6" s="2">
        <v>0.2373773140986071</v>
      </c>
    </row>
    <row r="7" spans="1:6" x14ac:dyDescent="0.25">
      <c r="A7">
        <v>2022</v>
      </c>
      <c r="B7" s="2">
        <v>0.26058761029360056</v>
      </c>
      <c r="C7" s="2">
        <v>0.27102865537186116</v>
      </c>
      <c r="D7" s="2">
        <v>0.26628283517186507</v>
      </c>
      <c r="E7" s="2">
        <v>0.27607076929730695</v>
      </c>
      <c r="F7" s="2">
        <v>0.24004709680093592</v>
      </c>
    </row>
    <row r="9" spans="1:6" x14ac:dyDescent="0.25">
      <c r="A9" t="s">
        <v>84</v>
      </c>
    </row>
    <row r="35" spans="4:9" x14ac:dyDescent="0.25">
      <c r="D35" s="2"/>
      <c r="E35" s="2"/>
      <c r="F35" s="2"/>
      <c r="G35" s="2"/>
      <c r="H35" s="2"/>
      <c r="I35" s="2"/>
    </row>
    <row r="36" spans="4:9" x14ac:dyDescent="0.25">
      <c r="D36" s="2"/>
      <c r="E36" s="2"/>
      <c r="F36" s="2"/>
      <c r="G36" s="2"/>
      <c r="H36" s="2"/>
      <c r="I36" s="2"/>
    </row>
    <row r="37" spans="4:9" x14ac:dyDescent="0.25">
      <c r="D37" s="2"/>
      <c r="E37" s="2"/>
      <c r="F37" s="2"/>
      <c r="G37" s="2"/>
      <c r="H37" s="2"/>
      <c r="I37" s="2"/>
    </row>
    <row r="38" spans="4:9" x14ac:dyDescent="0.25">
      <c r="D38" s="2"/>
      <c r="E38" s="2"/>
      <c r="F38" s="2"/>
      <c r="G38" s="2"/>
      <c r="H38" s="2"/>
      <c r="I38" s="2"/>
    </row>
    <row r="39" spans="4:9" x14ac:dyDescent="0.25">
      <c r="D39" s="2"/>
      <c r="E39" s="2"/>
      <c r="F39" s="2"/>
      <c r="G39" s="2"/>
      <c r="H39" s="2"/>
      <c r="I39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selection activeCell="A23" sqref="A23"/>
    </sheetView>
  </sheetViews>
  <sheetFormatPr defaultRowHeight="15" x14ac:dyDescent="0.25"/>
  <cols>
    <col min="1" max="1" width="25.85546875" customWidth="1"/>
  </cols>
  <sheetData>
    <row r="1" spans="1:6" x14ac:dyDescent="0.25">
      <c r="A1" t="s">
        <v>39</v>
      </c>
      <c r="B1" t="str">
        <f>'Graf 5'!B1</f>
        <v>Tesco</v>
      </c>
      <c r="C1" t="str">
        <f>'Graf 5'!C1</f>
        <v>Billa</v>
      </c>
      <c r="D1" t="str">
        <f>'Graf 5'!D1</f>
        <v>Lidl</v>
      </c>
      <c r="E1" t="str">
        <f>'Graf 5'!E1</f>
        <v>Kaufland</v>
      </c>
      <c r="F1" t="str">
        <f>'Graf 5'!F1</f>
        <v>COOP</v>
      </c>
    </row>
    <row r="2" spans="1:6" x14ac:dyDescent="0.25">
      <c r="A2">
        <f>'Graf 5'!A2</f>
        <v>2017</v>
      </c>
      <c r="B2" s="2">
        <f>'Graf 5'!B2/SUM('Graf 5'!$B2:$F2)</f>
        <v>0.26391096324124752</v>
      </c>
      <c r="C2" s="2">
        <f>'Graf 5'!C2/SUM('Graf 5'!$B2:$F2)</f>
        <v>0.10542395905364484</v>
      </c>
      <c r="D2" s="2">
        <f>'Graf 5'!D2/SUM('Graf 5'!$B2:$F2)</f>
        <v>0.22196074734790064</v>
      </c>
      <c r="E2" s="2">
        <f>'Graf 5'!E2/SUM('Graf 5'!$B2:$F2)</f>
        <v>0.20401955938509922</v>
      </c>
      <c r="F2" s="2">
        <f>'Graf 5'!F2/SUM('Graf 5'!$B2:$F2)</f>
        <v>0.20468477097210794</v>
      </c>
    </row>
    <row r="3" spans="1:6" x14ac:dyDescent="0.25">
      <c r="A3">
        <f>'Graf 5'!A3</f>
        <v>2018</v>
      </c>
      <c r="B3" s="2">
        <f>'Graf 5'!B3/SUM('Graf 5'!$B3:$F3)</f>
        <v>0.25329853833444599</v>
      </c>
      <c r="C3" s="2">
        <f>'Graf 5'!C3/SUM('Graf 5'!$B3:$F3)</f>
        <v>0.11201971903902298</v>
      </c>
      <c r="D3" s="2">
        <f>'Graf 5'!D3/SUM('Graf 5'!$B3:$F3)</f>
        <v>0.22842167150823775</v>
      </c>
      <c r="E3" s="2">
        <f>'Graf 5'!E3/SUM('Graf 5'!$B3:$F3)</f>
        <v>0.20291121082510097</v>
      </c>
      <c r="F3" s="2">
        <f>'Graf 5'!F3/SUM('Graf 5'!$B3:$F3)</f>
        <v>0.20334886029319232</v>
      </c>
    </row>
    <row r="4" spans="1:6" x14ac:dyDescent="0.25">
      <c r="A4">
        <f>'Graf 5'!A4</f>
        <v>2019</v>
      </c>
      <c r="B4" s="2">
        <f>'Graf 5'!B4/SUM('Graf 5'!$B4:$F4)</f>
        <v>0.23971516464018838</v>
      </c>
      <c r="C4" s="2">
        <f>'Graf 5'!C4/SUM('Graf 5'!$B4:$F4)</f>
        <v>0.11394389634656832</v>
      </c>
      <c r="D4" s="2">
        <f>'Graf 5'!D4/SUM('Graf 5'!$B4:$F4)</f>
        <v>0.23826532966357017</v>
      </c>
      <c r="E4" s="2">
        <f>'Graf 5'!E4/SUM('Graf 5'!$B4:$F4)</f>
        <v>0.20526226895272662</v>
      </c>
      <c r="F4" s="2">
        <f>'Graf 5'!F4/SUM('Graf 5'!$B4:$F4)</f>
        <v>0.20281334039694654</v>
      </c>
    </row>
    <row r="5" spans="1:6" x14ac:dyDescent="0.25">
      <c r="A5">
        <f>'Graf 5'!A5</f>
        <v>2020</v>
      </c>
      <c r="B5" s="2">
        <f>'Graf 5'!B5/SUM('Graf 5'!$B5:$F5)</f>
        <v>0.22004058626121922</v>
      </c>
      <c r="C5" s="2">
        <f>'Graf 5'!C5/SUM('Graf 5'!$B5:$F5)</f>
        <v>0.11271313849705569</v>
      </c>
      <c r="D5" s="2">
        <f>'Graf 5'!D5/SUM('Graf 5'!$B5:$F5)</f>
        <v>0.24571941248826107</v>
      </c>
      <c r="E5" s="2">
        <f>'Graf 5'!E5/SUM('Graf 5'!$B5:$F5)</f>
        <v>0.20777959385757871</v>
      </c>
      <c r="F5" s="2">
        <f>'Graf 5'!F5/SUM('Graf 5'!$B5:$F5)</f>
        <v>0.21374726889588525</v>
      </c>
    </row>
    <row r="6" spans="1:6" x14ac:dyDescent="0.25">
      <c r="A6">
        <f>'Graf 5'!A6</f>
        <v>2021</v>
      </c>
      <c r="B6" s="2">
        <f>'Graf 5'!B6/SUM('Graf 5'!$B6:$F6)</f>
        <v>0.21941783216959618</v>
      </c>
      <c r="C6" s="2">
        <f>'Graf 5'!C6/SUM('Graf 5'!$B6:$F6)</f>
        <v>0.10885280144095286</v>
      </c>
      <c r="D6" s="2">
        <f>'Graf 5'!D6/SUM('Graf 5'!$B6:$F6)</f>
        <v>0.25324738310411871</v>
      </c>
      <c r="E6" s="2">
        <f>'Graf 5'!E6/SUM('Graf 5'!$B6:$F6)</f>
        <v>0.20878120522288116</v>
      </c>
      <c r="F6" s="2">
        <f>'Graf 5'!F6/SUM('Graf 5'!$B6:$F6)</f>
        <v>0.20970077806245116</v>
      </c>
    </row>
    <row r="7" spans="1:6" x14ac:dyDescent="0.25">
      <c r="A7">
        <f>'Graf 5'!A7</f>
        <v>2022</v>
      </c>
      <c r="B7" s="2">
        <f>'Graf 5'!B7/SUM('Graf 5'!$B7:$F7)</f>
        <v>0.21570772156844001</v>
      </c>
      <c r="C7" s="2">
        <f>'Graf 5'!C7/SUM('Graf 5'!$B7:$F7)</f>
        <v>0.10635792260388738</v>
      </c>
      <c r="D7" s="2">
        <f>'Graf 5'!D7/SUM('Graf 5'!$B7:$F7)</f>
        <v>0.26083146671101237</v>
      </c>
      <c r="E7" s="2">
        <f>'Graf 5'!E7/SUM('Graf 5'!$B7:$F7)</f>
        <v>0.21043925565955282</v>
      </c>
      <c r="F7" s="2">
        <f>'Graf 5'!F7/SUM('Graf 5'!$B7:$F7)</f>
        <v>0.20666363345710756</v>
      </c>
    </row>
    <row r="9" spans="1:6" x14ac:dyDescent="0.25">
      <c r="A9" t="s">
        <v>40</v>
      </c>
    </row>
    <row r="10" spans="1:6" x14ac:dyDescent="0.25">
      <c r="A10">
        <f>A3</f>
        <v>2018</v>
      </c>
      <c r="B10" s="5">
        <f>B3-B$2</f>
        <v>-1.0612424906801532E-2</v>
      </c>
      <c r="C10" s="5">
        <f>C3-C$2</f>
        <v>6.5957599853781468E-3</v>
      </c>
      <c r="D10" s="5">
        <f>D3-D$2</f>
        <v>6.4609241603371115E-3</v>
      </c>
      <c r="E10" s="5">
        <f>E3-E$2</f>
        <v>-1.1083485599982512E-3</v>
      </c>
      <c r="F10" s="5">
        <f>F3-F$2</f>
        <v>-1.3359106789156139E-3</v>
      </c>
    </row>
    <row r="11" spans="1:6" x14ac:dyDescent="0.25">
      <c r="A11">
        <f t="shared" ref="A11:A14" si="0">A4</f>
        <v>2019</v>
      </c>
      <c r="B11" s="5">
        <f t="shared" ref="B11:F14" si="1">B4-B$2</f>
        <v>-2.4195798601059137E-2</v>
      </c>
      <c r="C11" s="5">
        <f t="shared" si="1"/>
        <v>8.5199372929234823E-3</v>
      </c>
      <c r="D11" s="5">
        <f t="shared" si="1"/>
        <v>1.630458231566953E-2</v>
      </c>
      <c r="E11" s="5">
        <f t="shared" si="1"/>
        <v>1.242709567627398E-3</v>
      </c>
      <c r="F11" s="5">
        <f t="shared" si="1"/>
        <v>-1.871430575161398E-3</v>
      </c>
    </row>
    <row r="12" spans="1:6" x14ac:dyDescent="0.25">
      <c r="A12">
        <f t="shared" si="0"/>
        <v>2020</v>
      </c>
      <c r="B12" s="5">
        <f t="shared" si="1"/>
        <v>-4.3870376980028297E-2</v>
      </c>
      <c r="C12" s="5">
        <f t="shared" si="1"/>
        <v>7.2891794434108564E-3</v>
      </c>
      <c r="D12" s="5">
        <f t="shared" si="1"/>
        <v>2.375866514036043E-2</v>
      </c>
      <c r="E12" s="5">
        <f t="shared" si="1"/>
        <v>3.7600344724794954E-3</v>
      </c>
      <c r="F12" s="5">
        <f t="shared" si="1"/>
        <v>9.0624979237773073E-3</v>
      </c>
    </row>
    <row r="13" spans="1:6" x14ac:dyDescent="0.25">
      <c r="A13">
        <f t="shared" si="0"/>
        <v>2021</v>
      </c>
      <c r="B13" s="5">
        <f t="shared" si="1"/>
        <v>-4.4493131071651343E-2</v>
      </c>
      <c r="C13" s="5">
        <f t="shared" si="1"/>
        <v>3.4288423873080204E-3</v>
      </c>
      <c r="D13" s="5">
        <f t="shared" si="1"/>
        <v>3.1286635756218067E-2</v>
      </c>
      <c r="E13" s="5">
        <f t="shared" si="1"/>
        <v>4.761645837781936E-3</v>
      </c>
      <c r="F13" s="5">
        <f t="shared" si="1"/>
        <v>5.0160070903432219E-3</v>
      </c>
    </row>
    <row r="14" spans="1:6" x14ac:dyDescent="0.25">
      <c r="A14">
        <f t="shared" si="0"/>
        <v>2022</v>
      </c>
      <c r="B14" s="5">
        <f t="shared" si="1"/>
        <v>-4.8203241672807512E-2</v>
      </c>
      <c r="C14" s="5">
        <f t="shared" si="1"/>
        <v>9.3396355024254196E-4</v>
      </c>
      <c r="D14" s="5">
        <f t="shared" si="1"/>
        <v>3.8870719363111733E-2</v>
      </c>
      <c r="E14" s="5">
        <f t="shared" si="1"/>
        <v>6.4196962744536012E-3</v>
      </c>
      <c r="F14" s="5">
        <f t="shared" si="1"/>
        <v>1.9788624849996217E-3</v>
      </c>
    </row>
    <row r="15" spans="1:6" x14ac:dyDescent="0.25">
      <c r="B15" s="5"/>
    </row>
    <row r="16" spans="1:6" x14ac:dyDescent="0.25">
      <c r="A16" t="s">
        <v>41</v>
      </c>
    </row>
    <row r="17" spans="1:6" x14ac:dyDescent="0.25">
      <c r="A17">
        <f>A10</f>
        <v>2018</v>
      </c>
      <c r="B17" s="5">
        <f>'Graf 6 a Tab 1'!B3-'Graf 6 a Tab 1'!B$2</f>
        <v>1.3819993793819596E-2</v>
      </c>
      <c r="C17" s="5">
        <f>'Graf 6 a Tab 1'!C3-'Graf 6 a Tab 1'!C$2</f>
        <v>1.13499175021059E-3</v>
      </c>
      <c r="D17" s="5">
        <f>'Graf 6 a Tab 1'!D3-'Graf 6 a Tab 1'!D$2</f>
        <v>6.3122347922207056E-3</v>
      </c>
      <c r="E17" s="5">
        <f>'Graf 6 a Tab 1'!E3-'Graf 6 a Tab 1'!E$2</f>
        <v>1.8245664602608791E-2</v>
      </c>
      <c r="F17" s="5">
        <f>'Graf 6 a Tab 1'!F3-'Graf 6 a Tab 1'!F$2</f>
        <v>3.6190168952441315E-3</v>
      </c>
    </row>
    <row r="18" spans="1:6" x14ac:dyDescent="0.25">
      <c r="A18">
        <f t="shared" ref="A18:A21" si="2">A11</f>
        <v>2019</v>
      </c>
      <c r="B18" s="5">
        <f>'Graf 6 a Tab 1'!B4-'Graf 6 a Tab 1'!B$2</f>
        <v>9.2520908335555208E-3</v>
      </c>
      <c r="C18" s="5">
        <f>'Graf 6 a Tab 1'!C4-'Graf 6 a Tab 1'!C$2</f>
        <v>7.2002682110344773E-4</v>
      </c>
      <c r="D18" s="5">
        <f>'Graf 6 a Tab 1'!D4-'Graf 6 a Tab 1'!D$2</f>
        <v>1.1913306282457237E-3</v>
      </c>
      <c r="E18" s="5">
        <f>'Graf 6 a Tab 1'!E4-'Graf 6 a Tab 1'!E$2</f>
        <v>2.4697246835717002E-2</v>
      </c>
      <c r="F18" s="5">
        <f>'Graf 6 a Tab 1'!F4-'Graf 6 a Tab 1'!F$2</f>
        <v>9.7884367428363317E-3</v>
      </c>
    </row>
    <row r="19" spans="1:6" x14ac:dyDescent="0.25">
      <c r="A19">
        <f t="shared" si="2"/>
        <v>2020</v>
      </c>
      <c r="B19" s="5">
        <f>'Graf 6 a Tab 1'!B5-'Graf 6 a Tab 1'!B$2</f>
        <v>2.1238612911608168E-2</v>
      </c>
      <c r="C19" s="5">
        <f>'Graf 6 a Tab 1'!C5-'Graf 6 a Tab 1'!C$2</f>
        <v>3.4432375127921855E-3</v>
      </c>
      <c r="D19" s="5">
        <f>'Graf 6 a Tab 1'!D5-'Graf 6 a Tab 1'!D$2</f>
        <v>1.169989462442933E-2</v>
      </c>
      <c r="E19" s="5">
        <f>'Graf 6 a Tab 1'!E5-'Graf 6 a Tab 1'!E$2</f>
        <v>2.563953885971948E-2</v>
      </c>
      <c r="F19" s="5">
        <f>'Graf 6 a Tab 1'!F5-'Graf 6 a Tab 1'!F$2</f>
        <v>1.8076553223458469E-2</v>
      </c>
    </row>
    <row r="20" spans="1:6" x14ac:dyDescent="0.25">
      <c r="A20">
        <f t="shared" si="2"/>
        <v>2021</v>
      </c>
      <c r="B20" s="5">
        <f>'Graf 6 a Tab 1'!B6-'Graf 6 a Tab 1'!B$2</f>
        <v>2.7500015996900995E-2</v>
      </c>
      <c r="C20" s="5">
        <f>'Graf 6 a Tab 1'!C6-'Graf 6 a Tab 1'!C$2</f>
        <v>5.5921995176111405E-3</v>
      </c>
      <c r="D20" s="5">
        <f>'Graf 6 a Tab 1'!D6-'Graf 6 a Tab 1'!D$2</f>
        <v>9.6821901141078692E-3</v>
      </c>
      <c r="E20" s="5">
        <f>'Graf 6 a Tab 1'!E6-'Graf 6 a Tab 1'!E$2</f>
        <v>3.5012743601145091E-2</v>
      </c>
      <c r="F20" s="5">
        <f>'Graf 6 a Tab 1'!F6-'Graf 6 a Tab 1'!F$2</f>
        <v>1.6019428653996942E-2</v>
      </c>
    </row>
    <row r="21" spans="1:6" x14ac:dyDescent="0.25">
      <c r="A21">
        <f t="shared" si="2"/>
        <v>2022</v>
      </c>
      <c r="B21" s="5">
        <f>'Graf 6 a Tab 1'!B7-'Graf 6 a Tab 1'!B$2</f>
        <v>2.2156623397002417E-2</v>
      </c>
      <c r="C21" s="5">
        <f>'Graf 6 a Tab 1'!C7-'Graf 6 a Tab 1'!C$2</f>
        <v>5.0360554524561119E-3</v>
      </c>
      <c r="D21" s="5">
        <f>'Graf 6 a Tab 1'!D7-'Graf 6 a Tab 1'!D$2</f>
        <v>-3.5792179536895397E-3</v>
      </c>
      <c r="E21" s="5">
        <f>'Graf 6 a Tab 1'!E7-'Graf 6 a Tab 1'!E$2</f>
        <v>2.0732905413141101E-2</v>
      </c>
      <c r="F21" s="5">
        <f>'Graf 6 a Tab 1'!F7-'Graf 6 a Tab 1'!F$2</f>
        <v>1.8689211356325758E-2</v>
      </c>
    </row>
    <row r="23" spans="1:6" x14ac:dyDescent="0.25">
      <c r="A23" t="s">
        <v>85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0"/>
  <sheetViews>
    <sheetView topLeftCell="A6" workbookViewId="0">
      <selection activeCell="A31" sqref="A31"/>
    </sheetView>
  </sheetViews>
  <sheetFormatPr defaultRowHeight="15" x14ac:dyDescent="0.25"/>
  <cols>
    <col min="1" max="1" width="16.5703125" bestFit="1" customWidth="1"/>
    <col min="2" max="2" width="11.42578125" bestFit="1" customWidth="1"/>
    <col min="3" max="3" width="11.28515625" bestFit="1" customWidth="1"/>
  </cols>
  <sheetData>
    <row r="2" spans="1:3" x14ac:dyDescent="0.25">
      <c r="B2" t="s">
        <v>47</v>
      </c>
      <c r="C2" t="s">
        <v>48</v>
      </c>
    </row>
    <row r="3" spans="1:3" x14ac:dyDescent="0.25">
      <c r="A3" t="s">
        <v>49</v>
      </c>
      <c r="B3" s="1">
        <v>0.40984290996725758</v>
      </c>
      <c r="C3" s="5">
        <v>-3.6873814401144067E-3</v>
      </c>
    </row>
    <row r="4" spans="1:3" x14ac:dyDescent="0.25">
      <c r="A4" t="s">
        <v>50</v>
      </c>
      <c r="B4" s="1">
        <v>3.1299733955226783E-2</v>
      </c>
      <c r="C4" s="5">
        <v>3.850014270986607E-2</v>
      </c>
    </row>
    <row r="5" spans="1:3" x14ac:dyDescent="0.25">
      <c r="A5" t="s">
        <v>51</v>
      </c>
      <c r="B5" s="1">
        <v>0.31800215904717932</v>
      </c>
      <c r="C5" s="5">
        <v>1.9403456618081821E-2</v>
      </c>
    </row>
    <row r="6" spans="1:3" x14ac:dyDescent="0.25">
      <c r="A6" t="s">
        <v>52</v>
      </c>
      <c r="B6" s="1">
        <v>0.46974313263119871</v>
      </c>
      <c r="C6" s="5">
        <v>1.2003690088263491E-2</v>
      </c>
    </row>
    <row r="7" spans="1:3" x14ac:dyDescent="0.25">
      <c r="A7" t="s">
        <v>53</v>
      </c>
      <c r="B7" s="1">
        <v>0.2471454139761371</v>
      </c>
      <c r="C7" s="5">
        <v>3.1283500192854502E-2</v>
      </c>
    </row>
    <row r="8" spans="1:3" x14ac:dyDescent="0.25">
      <c r="A8" t="s">
        <v>54</v>
      </c>
      <c r="B8" s="1">
        <v>0.15811900228758335</v>
      </c>
      <c r="C8" s="5">
        <v>2.2240260128507383E-2</v>
      </c>
    </row>
    <row r="9" spans="1:3" x14ac:dyDescent="0.25">
      <c r="A9" t="s">
        <v>55</v>
      </c>
      <c r="B9" s="1">
        <v>0.64560350828024005</v>
      </c>
      <c r="C9" s="5">
        <v>1.524454270038858E-2</v>
      </c>
    </row>
    <row r="10" spans="1:3" x14ac:dyDescent="0.25">
      <c r="A10" t="s">
        <v>56</v>
      </c>
      <c r="B10" s="1">
        <v>0.70216180225498404</v>
      </c>
      <c r="C10" s="5">
        <v>1.1918084016729086E-2</v>
      </c>
    </row>
    <row r="11" spans="1:3" x14ac:dyDescent="0.25">
      <c r="A11" t="s">
        <v>57</v>
      </c>
      <c r="B11" s="1">
        <v>0.15934695321754377</v>
      </c>
      <c r="C11" s="5">
        <v>2.8019154100264343E-2</v>
      </c>
    </row>
    <row r="12" spans="1:3" x14ac:dyDescent="0.25">
      <c r="A12" t="s">
        <v>58</v>
      </c>
      <c r="B12" s="1">
        <v>4.4727705374602245E-2</v>
      </c>
      <c r="C12" s="5">
        <v>3.1140777722984875E-2</v>
      </c>
    </row>
    <row r="13" spans="1:3" x14ac:dyDescent="0.25">
      <c r="A13" t="s">
        <v>59</v>
      </c>
      <c r="B13" s="1">
        <v>0.34095650190254001</v>
      </c>
      <c r="C13" s="5">
        <v>1.3616539392281246E-2</v>
      </c>
    </row>
    <row r="14" spans="1:3" x14ac:dyDescent="0.25">
      <c r="A14" t="s">
        <v>60</v>
      </c>
      <c r="B14" s="1">
        <v>0.36442602363488175</v>
      </c>
      <c r="C14" s="5">
        <v>2.477758674441477E-2</v>
      </c>
    </row>
    <row r="15" spans="1:3" x14ac:dyDescent="0.25">
      <c r="A15" t="s">
        <v>61</v>
      </c>
      <c r="B15" s="1">
        <v>0.35267828642359578</v>
      </c>
      <c r="C15" s="5">
        <v>1.9228810002130947E-2</v>
      </c>
    </row>
    <row r="16" spans="1:3" x14ac:dyDescent="0.25">
      <c r="A16" t="s">
        <v>62</v>
      </c>
      <c r="B16" s="1">
        <v>0.4621357758549598</v>
      </c>
      <c r="C16" s="3">
        <v>2.6217684656441365E-2</v>
      </c>
    </row>
    <row r="17" spans="1:3" x14ac:dyDescent="0.25">
      <c r="A17" t="s">
        <v>63</v>
      </c>
      <c r="B17" s="1">
        <v>0.40804524488152061</v>
      </c>
      <c r="C17" s="3">
        <v>2.5769854268349129E-2</v>
      </c>
    </row>
    <row r="18" spans="1:3" x14ac:dyDescent="0.25">
      <c r="A18" t="s">
        <v>64</v>
      </c>
      <c r="B18" s="1">
        <v>0.66018146612057427</v>
      </c>
      <c r="C18" s="5">
        <v>1.323936003909304E-2</v>
      </c>
    </row>
    <row r="19" spans="1:3" x14ac:dyDescent="0.25">
      <c r="A19" t="s">
        <v>65</v>
      </c>
      <c r="B19" s="1">
        <v>0.44794827993834052</v>
      </c>
      <c r="C19" s="5">
        <v>1.7325891265416116E-2</v>
      </c>
    </row>
    <row r="20" spans="1:3" x14ac:dyDescent="0.25">
      <c r="A20" t="s">
        <v>66</v>
      </c>
      <c r="B20" s="1">
        <v>0.54588731972284465</v>
      </c>
      <c r="C20" s="3">
        <v>2.5713224829993608E-2</v>
      </c>
    </row>
    <row r="21" spans="1:3" x14ac:dyDescent="0.25">
      <c r="A21" t="s">
        <v>67</v>
      </c>
      <c r="B21" s="1">
        <v>0.36114639575127216</v>
      </c>
      <c r="C21" s="5">
        <v>2.4178656230205653E-2</v>
      </c>
    </row>
    <row r="22" spans="1:3" x14ac:dyDescent="0.25">
      <c r="A22" t="s">
        <v>68</v>
      </c>
      <c r="B22" s="1">
        <v>0.4489006697069855</v>
      </c>
      <c r="C22" s="5">
        <v>1.4350668149039542E-2</v>
      </c>
    </row>
    <row r="23" spans="1:3" x14ac:dyDescent="0.25">
      <c r="A23" t="s">
        <v>69</v>
      </c>
      <c r="B23" s="1">
        <v>0.46219881148883535</v>
      </c>
      <c r="C23" s="5">
        <v>6.1794223503439105E-3</v>
      </c>
    </row>
    <row r="24" spans="1:3" x14ac:dyDescent="0.25">
      <c r="A24" t="s">
        <v>70</v>
      </c>
      <c r="B24" s="1">
        <v>0.21676661218962878</v>
      </c>
      <c r="C24" s="5">
        <v>1.5848270351121491E-2</v>
      </c>
    </row>
    <row r="25" spans="1:3" x14ac:dyDescent="0.25">
      <c r="A25" t="s">
        <v>71</v>
      </c>
      <c r="B25" s="1">
        <v>0.25716427435059375</v>
      </c>
      <c r="C25" s="5">
        <v>2.5366374388395618E-2</v>
      </c>
    </row>
    <row r="26" spans="1:3" x14ac:dyDescent="0.25">
      <c r="A26" t="s">
        <v>72</v>
      </c>
      <c r="B26" s="1">
        <v>0.26687832283277957</v>
      </c>
      <c r="C26" s="5">
        <v>2.5464850648521081E-2</v>
      </c>
    </row>
    <row r="27" spans="1:3" x14ac:dyDescent="0.25">
      <c r="A27" t="s">
        <v>73</v>
      </c>
      <c r="B27" s="1">
        <v>0.47450182832120458</v>
      </c>
      <c r="C27" s="5">
        <v>9.4331576740767642E-3</v>
      </c>
    </row>
    <row r="30" spans="1:3" x14ac:dyDescent="0.25">
      <c r="A30" t="s">
        <v>85</v>
      </c>
    </row>
  </sheetData>
  <conditionalFormatting sqref="B3:B2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3:C2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workbookViewId="0">
      <selection activeCell="A9" sqref="A9"/>
    </sheetView>
  </sheetViews>
  <sheetFormatPr defaultRowHeight="15" x14ac:dyDescent="0.25"/>
  <sheetData>
    <row r="1" spans="1:5" x14ac:dyDescent="0.25">
      <c r="A1" t="s">
        <v>78</v>
      </c>
      <c r="B1" t="s">
        <v>77</v>
      </c>
      <c r="C1" t="s">
        <v>22</v>
      </c>
      <c r="D1" t="s">
        <v>16</v>
      </c>
      <c r="E1" t="s">
        <v>45</v>
      </c>
    </row>
    <row r="2" spans="1:5" x14ac:dyDescent="0.25">
      <c r="A2">
        <v>1</v>
      </c>
      <c r="B2">
        <v>21.7</v>
      </c>
      <c r="C2">
        <v>26</v>
      </c>
      <c r="D2">
        <v>21.1</v>
      </c>
      <c r="E2">
        <v>26.6</v>
      </c>
    </row>
    <row r="3" spans="1:5" x14ac:dyDescent="0.25">
      <c r="A3">
        <v>2</v>
      </c>
      <c r="B3">
        <v>27.2</v>
      </c>
      <c r="C3">
        <v>29.2</v>
      </c>
      <c r="D3">
        <v>22.3</v>
      </c>
      <c r="E3">
        <v>26.1</v>
      </c>
    </row>
    <row r="4" spans="1:5" x14ac:dyDescent="0.25">
      <c r="A4">
        <v>3</v>
      </c>
      <c r="B4">
        <v>27.3</v>
      </c>
      <c r="C4">
        <v>31.1</v>
      </c>
      <c r="D4">
        <v>22.9</v>
      </c>
      <c r="E4">
        <v>27.6</v>
      </c>
    </row>
    <row r="5" spans="1:5" x14ac:dyDescent="0.25">
      <c r="A5">
        <v>4</v>
      </c>
      <c r="B5">
        <v>28.9</v>
      </c>
      <c r="C5">
        <v>38.5</v>
      </c>
      <c r="D5">
        <v>23</v>
      </c>
      <c r="E5">
        <v>24</v>
      </c>
    </row>
    <row r="6" spans="1:5" x14ac:dyDescent="0.25">
      <c r="A6">
        <v>5</v>
      </c>
      <c r="D6">
        <v>28.3</v>
      </c>
      <c r="E6">
        <v>27.1</v>
      </c>
    </row>
    <row r="9" spans="1:5" x14ac:dyDescent="0.25">
      <c r="A9" t="s">
        <v>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Graf 1</vt:lpstr>
      <vt:lpstr>Graf 2</vt:lpstr>
      <vt:lpstr>Graf 3</vt:lpstr>
      <vt:lpstr>Graf 4</vt:lpstr>
      <vt:lpstr>Graf 5</vt:lpstr>
      <vt:lpstr>Graf 6 a Tab 1</vt:lpstr>
      <vt:lpstr>Graf 7</vt:lpstr>
      <vt:lpstr>Graf 8</vt:lpstr>
      <vt:lpstr>Graf 9</vt:lpstr>
      <vt:lpstr>Graf 10</vt:lpstr>
      <vt:lpstr>Tab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Mikulík Tomáš</dc:creator>
  <cp:lastModifiedBy>Depešová Bibiana</cp:lastModifiedBy>
  <dcterms:created xsi:type="dcterms:W3CDTF">2023-11-02T11:03:46Z</dcterms:created>
  <dcterms:modified xsi:type="dcterms:W3CDTF">2024-08-01T10:46:32Z</dcterms:modified>
</cp:coreProperties>
</file>