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_DOKUMENTY\PRACA\UVSR\Likvidita firiem 2016- 2022\"/>
    </mc:Choice>
  </mc:AlternateContent>
  <xr:revisionPtr revIDLastSave="0" documentId="13_ncr:1_{962EDEEB-9FFD-4E2C-BED9-61FE88BF27B9}" xr6:coauthVersionLast="47" xr6:coauthVersionMax="47" xr10:uidLastSave="{00000000-0000-0000-0000-000000000000}"/>
  <bookViews>
    <workbookView xWindow="29970" yWindow="1170" windowWidth="21600" windowHeight="11295" activeTab="8" xr2:uid="{00000000-000D-0000-FFFF-FFFF00000000}"/>
  </bookViews>
  <sheets>
    <sheet name="1.1" sheetId="3" r:id="rId1"/>
    <sheet name="1.2" sheetId="11" r:id="rId2"/>
    <sheet name="1.3" sheetId="12" r:id="rId3"/>
    <sheet name="1.4" sheetId="13" r:id="rId4"/>
    <sheet name="1.5" sheetId="14" r:id="rId5"/>
    <sheet name="1.6" sheetId="15" r:id="rId6"/>
    <sheet name="1.7" sheetId="16" r:id="rId7"/>
    <sheet name="1.8" sheetId="17" r:id="rId8"/>
    <sheet name="1.9" sheetId="23" r:id="rId9"/>
    <sheet name="2.1" sheetId="8" r:id="rId10"/>
    <sheet name="1.10" sheetId="5" r:id="rId11"/>
    <sheet name="1.11" sheetId="6" r:id="rId12"/>
    <sheet name="1.12" sheetId="18" r:id="rId13"/>
    <sheet name="1.13" sheetId="19" r:id="rId14"/>
    <sheet name="2.2" sheetId="20" r:id="rId15"/>
    <sheet name="2.3" sheetId="21" r:id="rId16"/>
    <sheet name="2.4" sheetId="22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2" l="1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5" i="6" l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4" i="6"/>
  <c r="C3" i="6"/>
  <c r="B21" i="3" l="1"/>
  <c r="C5" i="3" s="1"/>
  <c r="E5" i="3" s="1"/>
  <c r="C12" i="3" l="1"/>
  <c r="E12" i="3" s="1"/>
  <c r="C8" i="3"/>
  <c r="E8" i="3" s="1"/>
  <c r="C20" i="3"/>
  <c r="E20" i="3" s="1"/>
  <c r="C4" i="3"/>
  <c r="E4" i="3" s="1"/>
  <c r="C16" i="3"/>
  <c r="E16" i="3" s="1"/>
  <c r="C19" i="3"/>
  <c r="E19" i="3" s="1"/>
  <c r="C11" i="3"/>
  <c r="E11" i="3" s="1"/>
  <c r="C3" i="3"/>
  <c r="E3" i="3" s="1"/>
  <c r="C15" i="3"/>
  <c r="E15" i="3" s="1"/>
  <c r="C7" i="3"/>
  <c r="E7" i="3" s="1"/>
  <c r="C18" i="3"/>
  <c r="E18" i="3" s="1"/>
  <c r="C14" i="3"/>
  <c r="E14" i="3" s="1"/>
  <c r="C10" i="3"/>
  <c r="E10" i="3" s="1"/>
  <c r="C6" i="3"/>
  <c r="E6" i="3" s="1"/>
  <c r="C2" i="3"/>
  <c r="E2" i="3" s="1"/>
  <c r="C17" i="3"/>
  <c r="E17" i="3" s="1"/>
  <c r="C13" i="3"/>
  <c r="E13" i="3" s="1"/>
  <c r="C9" i="3"/>
  <c r="E9" i="3" s="1"/>
</calcChain>
</file>

<file path=xl/sharedStrings.xml><?xml version="1.0" encoding="utf-8"?>
<sst xmlns="http://schemas.openxmlformats.org/spreadsheetml/2006/main" count="322" uniqueCount="86">
  <si>
    <t>A - Poľnohospodárstvo, Lesníctvo a Rybolov</t>
  </si>
  <si>
    <t>B - Pomocné činnosti pri ťažbe</t>
  </si>
  <si>
    <t>C - Oprava a inštalácia strojov a prístrojov</t>
  </si>
  <si>
    <t>D - Dodávka elektriny, plynu, pary a studeného vzduchu</t>
  </si>
  <si>
    <t>E - Ozdravovacie činnosti a ostatné činnosti nakladania s odpadom</t>
  </si>
  <si>
    <t>F - Špecializované stavebné práce</t>
  </si>
  <si>
    <t>G - Maloobchod okrem motorových vozidiel a motocyklov</t>
  </si>
  <si>
    <t>H - Poštové služby a služby kuriérov</t>
  </si>
  <si>
    <t>I - Činnosti reštaurácií a pohostinstiev</t>
  </si>
  <si>
    <t>J - Informačné služby</t>
  </si>
  <si>
    <t>K - Pomocné činnosti finančných služieb a poistenia</t>
  </si>
  <si>
    <t>L - Činnosti v oblasti nehnuteľností</t>
  </si>
  <si>
    <t>M - Veterinárne činnosti (Právne, účtovné, technické, odborné, poradenské)</t>
  </si>
  <si>
    <t>N - Administratívne, pomocné kancelárske a iné obchodné činnosti</t>
  </si>
  <si>
    <t>O - Verejná správa a obrana, povinné sociálne zabezpečenie</t>
  </si>
  <si>
    <t>P - Vzdelávanie</t>
  </si>
  <si>
    <t>Q - Sociálna práca bez ubytovania</t>
  </si>
  <si>
    <t>R - Športové, zábavné a rekreačné činnosti</t>
  </si>
  <si>
    <t>S - Ostatné osobné služby</t>
  </si>
  <si>
    <t>Spolu</t>
  </si>
  <si>
    <t>L1</t>
  </si>
  <si>
    <t>L2</t>
  </si>
  <si>
    <t>L3</t>
  </si>
  <si>
    <t>SPOLU</t>
  </si>
  <si>
    <t>Podiel na CF</t>
  </si>
  <si>
    <t>CF vs. počet odvetví</t>
  </si>
  <si>
    <t>Odvetvie prvej úrovne</t>
  </si>
  <si>
    <t>Finančné účty spolu</t>
  </si>
  <si>
    <t>Krátkodobé záväzky spolu</t>
  </si>
  <si>
    <t>3-4</t>
  </si>
  <si>
    <t>5-9</t>
  </si>
  <si>
    <t>10-19</t>
  </si>
  <si>
    <t>20-24</t>
  </si>
  <si>
    <t>25-49</t>
  </si>
  <si>
    <t>50-99</t>
  </si>
  <si>
    <t>100-149</t>
  </si>
  <si>
    <t>150-199</t>
  </si>
  <si>
    <t>200-249</t>
  </si>
  <si>
    <t>250-499</t>
  </si>
  <si>
    <t>500-999</t>
  </si>
  <si>
    <t>1000-1999</t>
  </si>
  <si>
    <t>2000-2999</t>
  </si>
  <si>
    <t>3000-3999</t>
  </si>
  <si>
    <t>4000-4999</t>
  </si>
  <si>
    <t>5000-9999</t>
  </si>
  <si>
    <t>10000-19999</t>
  </si>
  <si>
    <t>nezistený</t>
  </si>
  <si>
    <t>Počet zamestnancov</t>
  </si>
  <si>
    <t>%</t>
  </si>
  <si>
    <t>Medián L1</t>
  </si>
  <si>
    <t>N/A</t>
  </si>
  <si>
    <t>D5-15</t>
  </si>
  <si>
    <t>D15-25</t>
  </si>
  <si>
    <t>D25-35</t>
  </si>
  <si>
    <t>D45-55</t>
  </si>
  <si>
    <t>D55-65</t>
  </si>
  <si>
    <t>D65-75</t>
  </si>
  <si>
    <t>D75-85</t>
  </si>
  <si>
    <t>D85-95</t>
  </si>
  <si>
    <t>Decil tržieb</t>
  </si>
  <si>
    <t>Horná hranica tržieb</t>
  </si>
  <si>
    <t>D35-45</t>
  </si>
  <si>
    <t>Počet</t>
  </si>
  <si>
    <t>Nominálna hodnota CF (mld. eur)</t>
  </si>
  <si>
    <t>Reálna hodnota CF (mld. eur)</t>
  </si>
  <si>
    <t>L1 Odporúčaná</t>
  </si>
  <si>
    <t>L2 Odporúčaná</t>
  </si>
  <si>
    <t>L3 Odporúčaná</t>
  </si>
  <si>
    <t>M - Právne, účtovné, technické, odborné, poradenské činnosti</t>
  </si>
  <si>
    <t>Najslabšie a najsilnejšie odvetvia (celková zmena CF v rokoch 2016 až 2023)</t>
  </si>
  <si>
    <t>Najvyšší výkon</t>
  </si>
  <si>
    <t>Najnižší výkon</t>
  </si>
  <si>
    <t>Najnižšia likvidita</t>
  </si>
  <si>
    <t>Najvyššia likvidita</t>
  </si>
  <si>
    <t>P - Vzdelávanie
S - Ostatné osobné služby</t>
  </si>
  <si>
    <t>H - Poštové služby a služby kuriérov
C - Oprava a inštalácia strojov a prístrojov</t>
  </si>
  <si>
    <t>Celková L1</t>
  </si>
  <si>
    <t>Celkový rast L1</t>
  </si>
  <si>
    <t>Podiel na počte odvetví</t>
  </si>
  <si>
    <t>Odporúčané pásmo</t>
  </si>
  <si>
    <t>Vývoj likvidity L1</t>
  </si>
  <si>
    <t>Likvidita za jednotlivé odvetvia a agregátna likvidita (medián za jednotlivé odvetvia)</t>
  </si>
  <si>
    <t>Medián L1 podnikov podľa decilov tržieb</t>
  </si>
  <si>
    <t>Medián L1 podnikov podľa počtu zamestnancov</t>
  </si>
  <si>
    <t>CF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</si>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</sst>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[$€-1]_-;\-* #,##0\ [$€-1]_-;_-* &quot;-&quot;??\ [$€-1]_-;_-@_-"/>
    <numFmt numFmtId="165" formatCode="0.0"/>
    <numFmt numFmtId="166" formatCode="0.0%"/>
    <numFmt numFmtId="167" formatCode="0.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1" applyFont="1"/>
    <xf numFmtId="0" fontId="2" fillId="0" borderId="0" xfId="0" applyFont="1"/>
    <xf numFmtId="165" fontId="0" fillId="0" borderId="0" xfId="0" applyNumberFormat="1"/>
    <xf numFmtId="9" fontId="0" fillId="0" borderId="0" xfId="0" applyNumberFormat="1"/>
    <xf numFmtId="166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2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</cellXfs>
  <cellStyles count="2">
    <cellStyle name="Normálna" xfId="0" builtinId="0"/>
    <cellStyle name="Percentá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49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Jednotlivé</a:t>
            </a:r>
            <a:r>
              <a:rPr lang="sk-SK" baseline="0"/>
              <a:t> úrovnia NACE prvej úrovne a ich podiely na počte odvetví a generovanom CF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'1.1'!$C$1</c:f>
              <c:strCache>
                <c:ptCount val="1"/>
                <c:pt idx="0">
                  <c:v>Podiel na počte odvetví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'1.1'!$A$2:$A$20</c:f>
              <c:strCache>
                <c:ptCount val="19"/>
                <c:pt idx="0">
                  <c:v>A - Poľnohospodárstvo, Lesníctvo a Rybolov</c:v>
                </c:pt>
                <c:pt idx="1">
                  <c:v>B - Pomocné činnosti pri ťažbe</c:v>
                </c:pt>
                <c:pt idx="2">
                  <c:v>C - Oprava a inštalácia strojov a prístrojov</c:v>
                </c:pt>
                <c:pt idx="3">
                  <c:v>D - Dodávka elektriny, plynu, pary a studeného vzduchu</c:v>
                </c:pt>
                <c:pt idx="4">
                  <c:v>E - Ozdravovacie činnosti a ostatné činnosti nakladania s odpadom</c:v>
                </c:pt>
                <c:pt idx="5">
                  <c:v>F - Špecializované stavebné práce</c:v>
                </c:pt>
                <c:pt idx="6">
                  <c:v>G - Maloobchod okrem motorových vozidiel a motocyklov</c:v>
                </c:pt>
                <c:pt idx="7">
                  <c:v>H - Poštové služby a služby kuriérov</c:v>
                </c:pt>
                <c:pt idx="8">
                  <c:v>I - Činnosti reštaurácií a pohostinstiev</c:v>
                </c:pt>
                <c:pt idx="9">
                  <c:v>J - Informačné služby</c:v>
                </c:pt>
                <c:pt idx="10">
                  <c:v>K - Pomocné činnosti finančných služieb a poistenia</c:v>
                </c:pt>
                <c:pt idx="11">
                  <c:v>L - Činnosti v oblasti nehnuteľností</c:v>
                </c:pt>
                <c:pt idx="12">
                  <c:v>M - Veterinárne činnosti (Právne, účtovné, technické, odborné, poradenské)</c:v>
                </c:pt>
                <c:pt idx="13">
                  <c:v>N - Administratívne, pomocné kancelárske a iné obchodné činnosti</c:v>
                </c:pt>
                <c:pt idx="14">
                  <c:v>O - Verejná správa a obrana, povinné sociálne zabezpečenie</c:v>
                </c:pt>
                <c:pt idx="15">
                  <c:v>P - Vzdelávanie</c:v>
                </c:pt>
                <c:pt idx="16">
                  <c:v>Q - Sociálna práca bez ubytovania</c:v>
                </c:pt>
                <c:pt idx="17">
                  <c:v>R - Športové, zábavné a rekreačné činnosti</c:v>
                </c:pt>
                <c:pt idx="18">
                  <c:v>S - Ostatné osobné služby</c:v>
                </c:pt>
              </c:strCache>
            </c:strRef>
          </c:cat>
          <c:val>
            <c:numRef>
              <c:f>'1.1'!$C$2:$C$20</c:f>
              <c:numCache>
                <c:formatCode>0%</c:formatCode>
                <c:ptCount val="19"/>
                <c:pt idx="0">
                  <c:v>5.8620689655172413E-2</c:v>
                </c:pt>
                <c:pt idx="1">
                  <c:v>8.6206896551724137E-3</c:v>
                </c:pt>
                <c:pt idx="2">
                  <c:v>0.39310344827586208</c:v>
                </c:pt>
                <c:pt idx="3">
                  <c:v>1.3793103448275862E-2</c:v>
                </c:pt>
                <c:pt idx="4">
                  <c:v>1.7241379310344827E-2</c:v>
                </c:pt>
                <c:pt idx="5">
                  <c:v>4.1379310344827586E-2</c:v>
                </c:pt>
                <c:pt idx="6">
                  <c:v>0.15862068965517243</c:v>
                </c:pt>
                <c:pt idx="7">
                  <c:v>3.6206896551724141E-2</c:v>
                </c:pt>
                <c:pt idx="8">
                  <c:v>1.896551724137931E-2</c:v>
                </c:pt>
                <c:pt idx="9">
                  <c:v>4.3103448275862072E-2</c:v>
                </c:pt>
                <c:pt idx="10">
                  <c:v>1.7241379310344827E-2</c:v>
                </c:pt>
                <c:pt idx="11">
                  <c:v>6.8965517241379309E-3</c:v>
                </c:pt>
                <c:pt idx="12">
                  <c:v>3.793103448275862E-2</c:v>
                </c:pt>
                <c:pt idx="13">
                  <c:v>5.6896551724137934E-2</c:v>
                </c:pt>
                <c:pt idx="14">
                  <c:v>6.8965517241379309E-3</c:v>
                </c:pt>
                <c:pt idx="15">
                  <c:v>1.5517241379310345E-2</c:v>
                </c:pt>
                <c:pt idx="16">
                  <c:v>2.0689655172413793E-2</c:v>
                </c:pt>
                <c:pt idx="17">
                  <c:v>2.2413793103448276E-2</c:v>
                </c:pt>
                <c:pt idx="18">
                  <c:v>2.5862068965517241E-2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F-49C7-A2C2-6F7E00E36251}"/>
            </c:ext>
          </c:extLst>
        </c:ser>
        <c:ser>
          <c:idx val="1"/>
          <c:order val="1"/>
          <c:tx>
            <c:strRef>
              <c:f>'1.1'!$D$1</c:f>
              <c:strCache>
                <c:ptCount val="1"/>
                <c:pt idx="0">
                  <c:v>Podiel na CF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'1.1'!$A$2:$A$20</c:f>
              <c:strCache>
                <c:ptCount val="19"/>
                <c:pt idx="0">
                  <c:v>A - Poľnohospodárstvo, Lesníctvo a Rybolov</c:v>
                </c:pt>
                <c:pt idx="1">
                  <c:v>B - Pomocné činnosti pri ťažbe</c:v>
                </c:pt>
                <c:pt idx="2">
                  <c:v>C - Oprava a inštalácia strojov a prístrojov</c:v>
                </c:pt>
                <c:pt idx="3">
                  <c:v>D - Dodávka elektriny, plynu, pary a studeného vzduchu</c:v>
                </c:pt>
                <c:pt idx="4">
                  <c:v>E - Ozdravovacie činnosti a ostatné činnosti nakladania s odpadom</c:v>
                </c:pt>
                <c:pt idx="5">
                  <c:v>F - Špecializované stavebné práce</c:v>
                </c:pt>
                <c:pt idx="6">
                  <c:v>G - Maloobchod okrem motorových vozidiel a motocyklov</c:v>
                </c:pt>
                <c:pt idx="7">
                  <c:v>H - Poštové služby a služby kuriérov</c:v>
                </c:pt>
                <c:pt idx="8">
                  <c:v>I - Činnosti reštaurácií a pohostinstiev</c:v>
                </c:pt>
                <c:pt idx="9">
                  <c:v>J - Informačné služby</c:v>
                </c:pt>
                <c:pt idx="10">
                  <c:v>K - Pomocné činnosti finančných služieb a poistenia</c:v>
                </c:pt>
                <c:pt idx="11">
                  <c:v>L - Činnosti v oblasti nehnuteľností</c:v>
                </c:pt>
                <c:pt idx="12">
                  <c:v>M - Veterinárne činnosti (Právne, účtovné, technické, odborné, poradenské)</c:v>
                </c:pt>
                <c:pt idx="13">
                  <c:v>N - Administratívne, pomocné kancelárske a iné obchodné činnosti</c:v>
                </c:pt>
                <c:pt idx="14">
                  <c:v>O - Verejná správa a obrana, povinné sociálne zabezpečenie</c:v>
                </c:pt>
                <c:pt idx="15">
                  <c:v>P - Vzdelávanie</c:v>
                </c:pt>
                <c:pt idx="16">
                  <c:v>Q - Sociálna práca bez ubytovania</c:v>
                </c:pt>
                <c:pt idx="17">
                  <c:v>R - Športové, zábavné a rekreačné činnosti</c:v>
                </c:pt>
                <c:pt idx="18">
                  <c:v>S - Ostatné osobné služby</c:v>
                </c:pt>
              </c:strCache>
            </c:strRef>
          </c:cat>
          <c:val>
            <c:numRef>
              <c:f>'1.1'!$D$2:$D$20</c:f>
              <c:numCache>
                <c:formatCode>0%</c:formatCode>
                <c:ptCount val="19"/>
                <c:pt idx="0">
                  <c:v>2.2489808130891679E-2</c:v>
                </c:pt>
                <c:pt idx="1">
                  <c:v>2.8568116825564657E-3</c:v>
                </c:pt>
                <c:pt idx="2">
                  <c:v>0.27631885801865225</c:v>
                </c:pt>
                <c:pt idx="3">
                  <c:v>0.12385391094556837</c:v>
                </c:pt>
                <c:pt idx="4">
                  <c:v>1.3158828887763097E-2</c:v>
                </c:pt>
                <c:pt idx="5">
                  <c:v>5.0290147460430625E-2</c:v>
                </c:pt>
                <c:pt idx="6">
                  <c:v>0.13785497336189073</c:v>
                </c:pt>
                <c:pt idx="7">
                  <c:v>8.1318482226010083E-2</c:v>
                </c:pt>
                <c:pt idx="8">
                  <c:v>7.1412354740473492E-3</c:v>
                </c:pt>
                <c:pt idx="9">
                  <c:v>7.6452194264821083E-2</c:v>
                </c:pt>
                <c:pt idx="10">
                  <c:v>1.5191756143099323E-2</c:v>
                </c:pt>
                <c:pt idx="11">
                  <c:v>3.6325293044589098E-2</c:v>
                </c:pt>
                <c:pt idx="12">
                  <c:v>7.4904816260453422E-2</c:v>
                </c:pt>
                <c:pt idx="13">
                  <c:v>4.3107539414956701E-2</c:v>
                </c:pt>
                <c:pt idx="14">
                  <c:v>5.5306170298821916E-4</c:v>
                </c:pt>
                <c:pt idx="15">
                  <c:v>1.6876569418150854E-3</c:v>
                </c:pt>
                <c:pt idx="16">
                  <c:v>2.326142734804916E-2</c:v>
                </c:pt>
                <c:pt idx="17">
                  <c:v>1.2669525896066281E-2</c:v>
                </c:pt>
                <c:pt idx="18">
                  <c:v>5.6367279535097625E-4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F-49C7-A2C2-6F7E00E3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999359"/>
        <c:axId val="2090993951"/>
      </c:barChart>
      <c:catAx>
        <c:axId val="2090999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90993951"/>
        <c:crosses val="autoZero"/>
        <c:auto val="1"/>
        <c:lblAlgn val="ctr"/>
        <c:lblOffset val="100"/>
        <c:noMultiLvlLbl val="0"/>
      </c:catAx>
      <c:valAx>
        <c:axId val="2090993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90999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Kumulatívny nárast finančných účtov a krátkodobých záväzkov podnikov v SR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'1.10'!$A$2</c:f>
              <c:strCache>
                <c:ptCount val="1"/>
                <c:pt idx="0">
                  <c:v>Finančné účty spolu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'1.10'!$B$1:$I$1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'1.10'!$B$2:$I$2</c:f>
              <c:numCache>
                <c:formatCode>0%</c:formatCode>
                <c:ptCount val="8"/>
                <c:pt idx="0">
                  <c:v>0</c:v>
                </c:pt>
                <c:pt idx="1">
                  <c:v>8.2489626407451055E-2</c:v>
                </c:pt>
                <c:pt idx="2">
                  <c:v>0.10028990396459592</c:v>
                </c:pt>
                <c:pt idx="3">
                  <c:v>0.17718813805777001</c:v>
                </c:pt>
                <c:pt idx="4">
                  <c:v>0.29013068622870808</c:v>
                </c:pt>
                <c:pt idx="5">
                  <c:v>0.81721938156662866</c:v>
                </c:pt>
                <c:pt idx="6">
                  <c:v>0.51643967255134449</c:v>
                </c:pt>
                <c:pt idx="7">
                  <c:v>0.58525461694026082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8-418A-AC2B-444E3C7BF28B}"/>
            </c:ext>
          </c:extLst>
        </c:ser>
        <c:ser>
          <c:idx val="1"/>
          <c:order val="1"/>
          <c:tx>
            <c:strRef>
              <c:f>'1.10'!$A$3</c:f>
              <c:strCache>
                <c:ptCount val="1"/>
                <c:pt idx="0">
                  <c:v>Krátkodobé záväzky spolu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'1.10'!$B$1:$I$1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'1.10'!$B$3:$I$3</c:f>
              <c:numCache>
                <c:formatCode>0%</c:formatCode>
                <c:ptCount val="8"/>
                <c:pt idx="0">
                  <c:v>0</c:v>
                </c:pt>
                <c:pt idx="1">
                  <c:v>5.7647774812902064E-2</c:v>
                </c:pt>
                <c:pt idx="2">
                  <c:v>8.1212790037434868E-2</c:v>
                </c:pt>
                <c:pt idx="3">
                  <c:v>6.996678015889235E-2</c:v>
                </c:pt>
                <c:pt idx="4">
                  <c:v>6.924746815608751E-2</c:v>
                </c:pt>
                <c:pt idx="5">
                  <c:v>0.24729398235311906</c:v>
                </c:pt>
                <c:pt idx="6">
                  <c:v>0.389996426217742</c:v>
                </c:pt>
                <c:pt idx="7">
                  <c:v>0.33685955412924984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8-418A-AC2B-444E3C7BF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452240"/>
        <c:axId val="244442160"/>
      </c:lineChart>
      <c:catAx>
        <c:axId val="24445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44442160"/>
        <c:crosses val="autoZero"/>
        <c:auto val="1"/>
        <c:lblAlgn val="ctr"/>
        <c:lblOffset val="100"/>
        <c:noMultiLvlLbl val="0"/>
      </c:catAx>
      <c:valAx>
        <c:axId val="2444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4445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likvidity slovenských podnikov podľa počtu</a:t>
            </a:r>
            <a:r>
              <a:rPr lang="sk-SK" baseline="0"/>
              <a:t> zamestnancov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'1.11'!$A$5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'1.11'!$D$2:$K$2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'1.11'!$D$5:$K$5</c:f>
              <c:numCache>
                <c:formatCode>0.00</c:formatCode>
                <c:ptCount val="8"/>
                <c:pt idx="0">
                  <c:v>0.71476448378749102</c:v>
                </c:pt>
                <c:pt idx="1">
                  <c:v>0.73367574454530982</c:v>
                </c:pt>
                <c:pt idx="2">
                  <c:v>0.69380530973451326</c:v>
                </c:pt>
                <c:pt idx="3">
                  <c:v>0.71420047732696901</c:v>
                </c:pt>
                <c:pt idx="4">
                  <c:v>0.76689094477151665</c:v>
                </c:pt>
                <c:pt idx="5">
                  <c:v>0.75420311108783322</c:v>
                </c:pt>
                <c:pt idx="6">
                  <c:v>0.73785663673304125</c:v>
                </c:pt>
                <c:pt idx="7">
                  <c:v>0.73523790363142538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61-4150-940C-CB5D334AF988}"/>
            </c:ext>
          </c:extLst>
        </c:ser>
        <c:ser>
          <c:idx val="1"/>
          <c:order val="1"/>
          <c:tx>
            <c:strRef>
              <c:f>'1.11'!$A$9</c:f>
              <c:strCache>
                <c:ptCount val="1"/>
                <c:pt idx="0">
                  <c:v>10-19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'1.11'!$D$2:$K$2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'1.11'!$D$9:$K$9</c:f>
              <c:numCache>
                <c:formatCode>0.00</c:formatCode>
                <c:ptCount val="8"/>
                <c:pt idx="0">
                  <c:v>0.20734991372597911</c:v>
                </c:pt>
                <c:pt idx="1">
                  <c:v>0.21006844708530337</c:v>
                </c:pt>
                <c:pt idx="2">
                  <c:v>0.2054968619390026</c:v>
                </c:pt>
                <c:pt idx="3">
                  <c:v>0.22550794678717076</c:v>
                </c:pt>
                <c:pt idx="4">
                  <c:v>0.27963956983807547</c:v>
                </c:pt>
                <c:pt idx="5">
                  <c:v>0.27566525509672046</c:v>
                </c:pt>
                <c:pt idx="6">
                  <c:v>0.23958011271469143</c:v>
                </c:pt>
                <c:pt idx="7">
                  <c:v>0.26615525512529603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1-4150-940C-CB5D334AF988}"/>
            </c:ext>
          </c:extLst>
        </c:ser>
        <c:ser>
          <c:idx val="2"/>
          <c:order val="2"/>
          <c:tx>
            <c:strRef>
              <c:f>'1.11'!$A$13</c:f>
              <c:strCache>
                <c:ptCount val="1"/>
                <c:pt idx="0">
                  <c:v>100-149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'1.11'!$D$2:$K$2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'1.11'!$D$13:$K$13</c:f>
              <c:numCache>
                <c:formatCode>0.00</c:formatCode>
                <c:ptCount val="8"/>
                <c:pt idx="0">
                  <c:v>0.11626258064882009</c:v>
                </c:pt>
                <c:pt idx="1">
                  <c:v>0.11103555112291416</c:v>
                </c:pt>
                <c:pt idx="2">
                  <c:v>0.10000048504051047</c:v>
                </c:pt>
                <c:pt idx="3">
                  <c:v>9.9161437034046424E-2</c:v>
                </c:pt>
                <c:pt idx="4">
                  <c:v>0.1311343181458075</c:v>
                </c:pt>
                <c:pt idx="5">
                  <c:v>0.11987526540599766</c:v>
                </c:pt>
                <c:pt idx="6">
                  <c:v>9.2821590788014649E-2</c:v>
                </c:pt>
                <c:pt idx="7">
                  <c:v>0.1045664286391905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61-4150-940C-CB5D334AF988}"/>
            </c:ext>
          </c:extLst>
        </c:ser>
        <c:ser>
          <c:idx val="3"/>
          <c:order val="3"/>
          <c:tx>
            <c:strRef>
              <c:f>'1.11'!$A$18</c:f>
              <c:strCache>
                <c:ptCount val="1"/>
                <c:pt idx="0">
                  <c:v>1000-1999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'1.11'!$D$2:$K$2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'1.11'!$D$18:$K$18</c:f>
              <c:numCache>
                <c:formatCode>0.00</c:formatCode>
                <c:ptCount val="8"/>
                <c:pt idx="0">
                  <c:v>8.4358685688841861E-2</c:v>
                </c:pt>
                <c:pt idx="1">
                  <c:v>7.5260872169800874E-2</c:v>
                </c:pt>
                <c:pt idx="2">
                  <c:v>7.008370416159318E-2</c:v>
                </c:pt>
                <c:pt idx="3">
                  <c:v>0.10311310545363342</c:v>
                </c:pt>
                <c:pt idx="4">
                  <c:v>9.7595576247669083E-2</c:v>
                </c:pt>
                <c:pt idx="5">
                  <c:v>0.10373107529947903</c:v>
                </c:pt>
                <c:pt idx="6">
                  <c:v>8.5514256460784283E-2</c:v>
                </c:pt>
                <c:pt idx="7">
                  <c:v>0.13710275080152151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61-4150-940C-CB5D334AF988}"/>
            </c:ext>
          </c:extLst>
        </c:ser>
        <c:ser>
          <c:idx val="4"/>
          <c:order val="4"/>
          <c:tx>
            <c:strRef>
              <c:f>'1.11'!$A$23</c:f>
              <c:strCache>
                <c:ptCount val="1"/>
                <c:pt idx="0">
                  <c:v>10000-19999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'1.11'!$D$2:$K$2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'1.11'!$D$23:$K$23</c:f>
              <c:numCache>
                <c:formatCode>0.00</c:formatCode>
                <c:ptCount val="8"/>
                <c:pt idx="0">
                  <c:v>0.18696842845865502</c:v>
                </c:pt>
                <c:pt idx="1">
                  <c:v>0.17761720134720402</c:v>
                </c:pt>
                <c:pt idx="2">
                  <c:v>9.1072747919780941E-2</c:v>
                </c:pt>
                <c:pt idx="3">
                  <c:v>0.28796929165181362</c:v>
                </c:pt>
                <c:pt idx="4">
                  <c:v>0.29841774696922924</c:v>
                </c:pt>
                <c:pt idx="5">
                  <c:v>0.12385998944868974</c:v>
                </c:pt>
                <c:pt idx="6">
                  <c:v>8.8799580384938542E-2</c:v>
                </c:pt>
                <c:pt idx="7">
                  <c:v>6.7586913810753671E-2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61-4150-940C-CB5D334AF988}"/>
            </c:ext>
          </c:extLst>
        </c:ser>
        <c:ser>
          <c:idx val="5"/>
          <c:order val="5"/>
          <c:tx>
            <c:strRef>
              <c:f>'1.11'!$C$24</c:f>
              <c:strCache>
                <c:ptCount val="1"/>
                <c:pt idx="0">
                  <c:v>Odporúčané pásmo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'1.11'!$D$2:$K$2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'1.11'!$D$24:$K$24</c:f>
              <c:numCache>
                <c:formatCode>General</c:formatCode>
                <c:ptCount val="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2-4741-A239-3F7E140F1512}"/>
            </c:ext>
          </c:extLst>
        </c:ser>
        <c:ser>
          <c:idx val="6"/>
          <c:order val="6"/>
          <c:tx>
            <c:strRef>
              <c:f>'1.11'!$C$25</c:f>
              <c:strCache>
                <c:ptCount val="1"/>
                <c:pt idx="0">
                  <c:v>Odporúčané pásmo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'1.11'!$D$2:$K$2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'1.11'!$D$25:$K$25</c:f>
              <c:numCache>
                <c:formatCode>0.0</c:formatCode>
                <c:ptCount val="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31-465E-8222-340D96E6C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0816367"/>
        <c:axId val="920816847"/>
      </c:lineChart>
      <c:catAx>
        <c:axId val="92081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20816847"/>
        <c:crosses val="autoZero"/>
        <c:auto val="1"/>
        <c:lblAlgn val="ctr"/>
        <c:lblOffset val="100"/>
        <c:noMultiLvlLbl val="0"/>
      </c:catAx>
      <c:valAx>
        <c:axId val="92081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20816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likvidity L1 slovenských</a:t>
            </a:r>
            <a:r>
              <a:rPr lang="sk-SK" baseline="0"/>
              <a:t> podnikov podľa veľkosti tržieb medzi rokmi 2016 a 2023 (decily)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'1.12'!$B$1</c:f>
              <c:strCache>
                <c:ptCount val="1"/>
                <c:pt idx="0">
                  <c:v>Vývoj likvidity L1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'1.13'!$A$3:$A$11</c:f>
              <c:strCache>
                <c:ptCount val="9"/>
                <c:pt idx="0">
                  <c:v>D5-15</c:v>
                </c:pt>
                <c:pt idx="1">
                  <c:v>D15-25</c:v>
                </c:pt>
                <c:pt idx="2">
                  <c:v>D25-35</c:v>
                </c:pt>
                <c:pt idx="3">
                  <c:v>D35-45</c:v>
                </c:pt>
                <c:pt idx="4">
                  <c:v>D45-55</c:v>
                </c:pt>
                <c:pt idx="5">
                  <c:v>D55-65</c:v>
                </c:pt>
                <c:pt idx="6">
                  <c:v>D65-75</c:v>
                </c:pt>
                <c:pt idx="7">
                  <c:v>D75-85</c:v>
                </c:pt>
                <c:pt idx="8">
                  <c:v>D85-95</c:v>
                </c:pt>
              </c:strCache>
            </c:strRef>
          </c:cat>
          <c:val>
            <c:numRef>
              <c:f>'1.12'!$B$2:$B$10</c:f>
              <c:numCache>
                <c:formatCode>0%</c:formatCode>
                <c:ptCount val="9"/>
                <c:pt idx="0">
                  <c:v>-0.57457021638259653</c:v>
                </c:pt>
                <c:pt idx="1">
                  <c:v>-0.70906930109106925</c:v>
                </c:pt>
                <c:pt idx="2">
                  <c:v>-0.35768946619766451</c:v>
                </c:pt>
                <c:pt idx="3">
                  <c:v>-0.17750236225441873</c:v>
                </c:pt>
                <c:pt idx="4">
                  <c:v>-8.4123670258616889E-2</c:v>
                </c:pt>
                <c:pt idx="5">
                  <c:v>0.16940551400035275</c:v>
                </c:pt>
                <c:pt idx="6">
                  <c:v>0.22046841182276533</c:v>
                </c:pt>
                <c:pt idx="7">
                  <c:v>0.24259681682390166</c:v>
                </c:pt>
                <c:pt idx="8">
                  <c:v>0.37285885743907787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CAA-91D8-E4190BE59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5916848"/>
        <c:axId val="1065935088"/>
      </c:barChart>
      <c:catAx>
        <c:axId val="106591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2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65935088"/>
        <c:crosses val="autoZero"/>
        <c:auto val="1"/>
        <c:lblAlgn val="ctr"/>
        <c:lblOffset val="100"/>
        <c:noMultiLvlLbl val="0"/>
      </c:catAx>
      <c:valAx>
        <c:axId val="106593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06591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likvidity slovenských podnikov podľa veľkosti tržieb (decily)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'1.13'!$A$3</c:f>
              <c:strCache>
                <c:ptCount val="1"/>
                <c:pt idx="0">
                  <c:v>D5-15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'1.13'!$C$2:$J$2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'1.13'!$C$3:$J$3</c:f>
              <c:numCache>
                <c:formatCode>General</c:formatCode>
                <c:ptCount val="8"/>
                <c:pt idx="0">
                  <c:v>0.31190650109569029</c:v>
                </c:pt>
                <c:pt idx="1">
                  <c:v>0.55077722343627589</c:v>
                </c:pt>
                <c:pt idx="2">
                  <c:v>0.16184259946588747</c:v>
                </c:pt>
                <c:pt idx="3">
                  <c:v>0.15551030161979074</c:v>
                </c:pt>
                <c:pt idx="4">
                  <c:v>0.15609874152952566</c:v>
                </c:pt>
                <c:pt idx="5">
                  <c:v>0.14852377732702277</c:v>
                </c:pt>
                <c:pt idx="6">
                  <c:v>0.14114114114114115</c:v>
                </c:pt>
                <c:pt idx="7">
                  <c:v>0.13269431527000095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6-40D9-8E52-549A6FDC492D}"/>
            </c:ext>
          </c:extLst>
        </c:ser>
        <c:ser>
          <c:idx val="1"/>
          <c:order val="1"/>
          <c:tx>
            <c:strRef>
              <c:f>'1.13'!$A$4</c:f>
              <c:strCache>
                <c:ptCount val="1"/>
                <c:pt idx="0">
                  <c:v>D15-25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'1.13'!$C$2:$J$2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'1.13'!$C$5:$J$5</c:f>
              <c:numCache>
                <c:formatCode>General</c:formatCode>
                <c:ptCount val="8"/>
                <c:pt idx="0">
                  <c:v>1.3030403172504956</c:v>
                </c:pt>
                <c:pt idx="1">
                  <c:v>1.1827321111768185</c:v>
                </c:pt>
                <c:pt idx="2">
                  <c:v>1.0521866960676223</c:v>
                </c:pt>
                <c:pt idx="3">
                  <c:v>0.99451085190133981</c:v>
                </c:pt>
                <c:pt idx="4">
                  <c:v>0.97334149112839785</c:v>
                </c:pt>
                <c:pt idx="5">
                  <c:v>0.93047477343432972</c:v>
                </c:pt>
                <c:pt idx="6">
                  <c:v>0.9075161803379368</c:v>
                </c:pt>
                <c:pt idx="7">
                  <c:v>0.83695652173913049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6-40D9-8E52-549A6FDC492D}"/>
            </c:ext>
          </c:extLst>
        </c:ser>
        <c:ser>
          <c:idx val="2"/>
          <c:order val="2"/>
          <c:tx>
            <c:strRef>
              <c:f>'1.13'!$A$6</c:f>
              <c:strCache>
                <c:ptCount val="1"/>
                <c:pt idx="0">
                  <c:v>D35-45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'1.13'!$C$2:$J$2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'1.13'!$C$6:$J$6</c:f>
              <c:numCache>
                <c:formatCode>General</c:formatCode>
                <c:ptCount val="8"/>
                <c:pt idx="0">
                  <c:v>1.0438747743018517</c:v>
                </c:pt>
                <c:pt idx="1">
                  <c:v>1.0045051539787355</c:v>
                </c:pt>
                <c:pt idx="2">
                  <c:v>0.96761513168669877</c:v>
                </c:pt>
                <c:pt idx="3">
                  <c:v>0.95561829314143909</c:v>
                </c:pt>
                <c:pt idx="4">
                  <c:v>0.97179677897469863</c:v>
                </c:pt>
                <c:pt idx="5">
                  <c:v>0.9755336486807038</c:v>
                </c:pt>
                <c:pt idx="6">
                  <c:v>0.91569292005145575</c:v>
                </c:pt>
                <c:pt idx="7">
                  <c:v>0.85858453596547479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86-40D9-8E52-549A6FDC492D}"/>
            </c:ext>
          </c:extLst>
        </c:ser>
        <c:ser>
          <c:idx val="3"/>
          <c:order val="3"/>
          <c:tx>
            <c:strRef>
              <c:f>'1.13'!$A$9</c:f>
              <c:strCache>
                <c:ptCount val="1"/>
                <c:pt idx="0">
                  <c:v>D65-75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'1.13'!$C$2:$J$2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'1.13'!$C$9:$J$9</c:f>
              <c:numCache>
                <c:formatCode>General</c:formatCode>
                <c:ptCount val="8"/>
                <c:pt idx="0">
                  <c:v>0.40655659265314548</c:v>
                </c:pt>
                <c:pt idx="1">
                  <c:v>0.4218579157869321</c:v>
                </c:pt>
                <c:pt idx="2">
                  <c:v>0.43712894903150584</c:v>
                </c:pt>
                <c:pt idx="3">
                  <c:v>0.46271282431937055</c:v>
                </c:pt>
                <c:pt idx="4">
                  <c:v>0.51040658160895092</c:v>
                </c:pt>
                <c:pt idx="5">
                  <c:v>0.50914952517932077</c:v>
                </c:pt>
                <c:pt idx="6">
                  <c:v>0.47722871491556629</c:v>
                </c:pt>
                <c:pt idx="7">
                  <c:v>0.49618947895145937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86-40D9-8E52-549A6FDC492D}"/>
            </c:ext>
          </c:extLst>
        </c:ser>
        <c:ser>
          <c:idx val="4"/>
          <c:order val="4"/>
          <c:tx>
            <c:strRef>
              <c:f>'1.13'!$A$11</c:f>
              <c:strCache>
                <c:ptCount val="1"/>
                <c:pt idx="0">
                  <c:v>D85-95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'1.13'!$C$2:$J$2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'1.13'!$C$11:$J$11</c:f>
              <c:numCache>
                <c:formatCode>General</c:formatCode>
                <c:ptCount val="8"/>
                <c:pt idx="0">
                  <c:v>0.22215778723777141</c:v>
                </c:pt>
                <c:pt idx="1">
                  <c:v>0.23475452671528171</c:v>
                </c:pt>
                <c:pt idx="2">
                  <c:v>0.25452752406347556</c:v>
                </c:pt>
                <c:pt idx="3">
                  <c:v>0.2698553718797399</c:v>
                </c:pt>
                <c:pt idx="4">
                  <c:v>0.31718797113243402</c:v>
                </c:pt>
                <c:pt idx="5">
                  <c:v>0.32679023871476576</c:v>
                </c:pt>
                <c:pt idx="6">
                  <c:v>0.29048463522085843</c:v>
                </c:pt>
                <c:pt idx="7">
                  <c:v>0.30499128595844061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86-40D9-8E52-549A6FDC492D}"/>
            </c:ext>
          </c:extLst>
        </c:ser>
        <c:ser>
          <c:idx val="5"/>
          <c:order val="5"/>
          <c:tx>
            <c:strRef>
              <c:f>'1.12'!#REF!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'1.13'!$C$2:$J$2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'1.13'!$C$12:$J$12</c:f>
              <c:numCache>
                <c:formatCode>General</c:formatCode>
                <c:ptCount val="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86-40D9-8E52-549A6FDC492D}"/>
            </c:ext>
          </c:extLst>
        </c:ser>
        <c:ser>
          <c:idx val="6"/>
          <c:order val="6"/>
          <c:tx>
            <c:strRef>
              <c:f>'1.12'!#REF!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'1.13'!$C$13:$J$13</c:f>
              <c:numCache>
                <c:formatCode>0.0</c:formatCode>
                <c:ptCount val="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86-40D9-8E52-549A6FDC4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0816367"/>
        <c:axId val="920816847"/>
      </c:lineChart>
      <c:catAx>
        <c:axId val="92081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20816847"/>
        <c:crosses val="autoZero"/>
        <c:auto val="1"/>
        <c:lblAlgn val="ctr"/>
        <c:lblOffset val="100"/>
        <c:noMultiLvlLbl val="0"/>
      </c:catAx>
      <c:valAx>
        <c:axId val="920816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20816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cash flow</a:t>
            </a:r>
            <a:r>
              <a:rPr lang="sk-SK" baseline="0"/>
              <a:t> slovenských podnikov v nominálnom aj reálnom vyjadrení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'1.2'!$A$2</c:f>
              <c:strCache>
                <c:ptCount val="1"/>
                <c:pt idx="0">
                  <c:v>Nominálna hodnota CF (mld. eur)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'1.2'!$B$2:$I$2</c:f>
              <c:numCache>
                <c:formatCode>0.0</c:formatCode>
                <c:ptCount val="8"/>
                <c:pt idx="0">
                  <c:v>14.245241960580001</c:v>
                </c:pt>
                <c:pt idx="1">
                  <c:v>15.535037998170001</c:v>
                </c:pt>
                <c:pt idx="2">
                  <c:v>15.93491428936</c:v>
                </c:pt>
                <c:pt idx="3">
                  <c:v>16.644715486999999</c:v>
                </c:pt>
                <c:pt idx="4">
                  <c:v>16.257012668000002</c:v>
                </c:pt>
                <c:pt idx="5">
                  <c:v>20.559627295449999</c:v>
                </c:pt>
                <c:pt idx="6">
                  <c:v>22.138438081</c:v>
                </c:pt>
                <c:pt idx="7">
                  <c:v>22.266322064000001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559-4487-8F34-57C3B453CF5C}"/>
            </c:ext>
          </c:extLst>
        </c:ser>
        <c:ser>
          <c:idx val="1"/>
          <c:order val="1"/>
          <c:tx>
            <c:strRef>
              <c:f>'1.2'!$A$3</c:f>
              <c:strCache>
                <c:ptCount val="1"/>
                <c:pt idx="0">
                  <c:v>Reálna hodnota CF (mld. eur)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'1.2'!$B$3:$I$3</c:f>
              <c:numCache>
                <c:formatCode>0.0</c:formatCode>
                <c:ptCount val="8"/>
                <c:pt idx="0">
                  <c:v>14.245241960580001</c:v>
                </c:pt>
                <c:pt idx="1">
                  <c:v>15.322566715340715</c:v>
                </c:pt>
                <c:pt idx="2">
                  <c:v>15.328075295545208</c:v>
                </c:pt>
                <c:pt idx="3">
                  <c:v>15.578689789017586</c:v>
                </c:pt>
                <c:pt idx="4">
                  <c:v>14.915625525208442</c:v>
                </c:pt>
                <c:pt idx="5">
                  <c:v>18.345683748257724</c:v>
                </c:pt>
                <c:pt idx="6" formatCode="0.000">
                  <c:v>17.618691386014554</c:v>
                </c:pt>
                <c:pt idx="7" formatCode="0.00">
                  <c:v>15.966167388207221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559-4487-8F34-57C3B453C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204688"/>
        <c:axId val="1161223408"/>
      </c:lineChart>
      <c:catAx>
        <c:axId val="116120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61223408"/>
        <c:crosses val="autoZero"/>
        <c:auto val="1"/>
        <c:lblAlgn val="ctr"/>
        <c:lblOffset val="100"/>
        <c:noMultiLvlLbl val="0"/>
      </c:catAx>
      <c:valAx>
        <c:axId val="116122340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6120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Najslabšie a najsilnejšie odvetvia (celková zmena CF v rokoch 2016 až 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6.3420281796427391E-2"/>
          <c:y val="0.1194045838485598"/>
          <c:w val="0.91808455216742291"/>
          <c:h val="0.826468224923625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8F-48B6-A5F7-A456F6D48D7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8F-48B6-A5F7-A456F6D48D7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8F-48B6-A5F7-A456F6D48D7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8F-48B6-A5F7-A456F6D48D7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F8F-48B6-A5F7-A456F6D48D7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F8F-48B6-A5F7-A456F6D48D7B}"/>
              </c:ext>
            </c:extLst>
          </c:dPt>
          <c:cat>
            <c:strRef>
              <c:f>'1.3'!$A$2:$A$7</c:f>
              <c:strCache>
                <c:ptCount val="6"/>
                <c:pt idx="0">
                  <c:v>K - Pomocné činnosti finančných služieb a poistenia</c:v>
                </c:pt>
                <c:pt idx="1">
                  <c:v>H - Poštové služby a služby kuriérov</c:v>
                </c:pt>
                <c:pt idx="2">
                  <c:v>E - Ozdravovacie činnosti a ostatné činnosti nakladania s odpadom</c:v>
                </c:pt>
                <c:pt idx="3">
                  <c:v>O - Verejná správa a obrana, povinné sociálne zabezpečenie</c:v>
                </c:pt>
                <c:pt idx="4">
                  <c:v>P - Vzdelávanie</c:v>
                </c:pt>
                <c:pt idx="5">
                  <c:v>S - Ostatné osobné služby</c:v>
                </c:pt>
              </c:strCache>
            </c:strRef>
          </c:cat>
          <c:val>
            <c:numRef>
              <c:f>'1.3'!$B$2:$B$7</c:f>
              <c:numCache>
                <c:formatCode>0%</c:formatCode>
                <c:ptCount val="6"/>
                <c:pt idx="0">
                  <c:v>-0.21189381054324932</c:v>
                </c:pt>
                <c:pt idx="1">
                  <c:v>0.138374126464439</c:v>
                </c:pt>
                <c:pt idx="2">
                  <c:v>0.19608174294056671</c:v>
                </c:pt>
                <c:pt idx="3">
                  <c:v>2.6026877714174055</c:v>
                </c:pt>
                <c:pt idx="4">
                  <c:v>2.7168499009925746</c:v>
                </c:pt>
                <c:pt idx="5">
                  <c:v>3.7862759893468292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8F-48B6-A5F7-A456F6D48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1208528"/>
        <c:axId val="1197694336"/>
      </c:barChart>
      <c:catAx>
        <c:axId val="11612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97694336"/>
        <c:crosses val="autoZero"/>
        <c:auto val="1"/>
        <c:lblAlgn val="ctr"/>
        <c:lblOffset val="100"/>
        <c:noMultiLvlLbl val="0"/>
      </c:catAx>
      <c:valAx>
        <c:axId val="119769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6120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Najslabšie a najsilnejšie odvetvia (celková zmena podielu</a:t>
            </a:r>
            <a:r>
              <a:rPr lang="sk-SK" baseline="0"/>
              <a:t> na celkovom</a:t>
            </a:r>
            <a:r>
              <a:rPr lang="sk-SK"/>
              <a:t> CF v rokoch 2016 až 2023, v percentuálnych</a:t>
            </a:r>
            <a:r>
              <a:rPr lang="sk-SK" baseline="0"/>
              <a:t> bodoch</a:t>
            </a:r>
            <a:r>
              <a:rPr lang="sk-SK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6.3420281796427391E-2"/>
          <c:y val="0.1194045838485598"/>
          <c:w val="0.91808455216742291"/>
          <c:h val="0.826468224923625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55-45E0-B43C-3D685C43142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55-45E0-B43C-3D685C43142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55-45E0-B43C-3D685C43142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55-45E0-B43C-3D685C43142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D55-45E0-B43C-3D685C43142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55-45E0-B43C-3D685C431423}"/>
              </c:ext>
            </c:extLst>
          </c:dPt>
          <c:cat>
            <c:strRef>
              <c:f>'1.4'!$A$1:$A$6</c:f>
              <c:strCache>
                <c:ptCount val="6"/>
                <c:pt idx="0">
                  <c:v>C - Oprava a inštalácia strojov a prístrojov</c:v>
                </c:pt>
                <c:pt idx="1">
                  <c:v>H - Poštové služby a služby kuriérov</c:v>
                </c:pt>
                <c:pt idx="2">
                  <c:v>K - Pomocné činnosti finančných služieb a poistenia</c:v>
                </c:pt>
                <c:pt idx="3">
                  <c:v>G - Maloobchod okrem motorových vozidiel a motocyklov</c:v>
                </c:pt>
                <c:pt idx="4">
                  <c:v>N - Administratívne, pomocné kancelárske a iné obchodné činnosti</c:v>
                </c:pt>
                <c:pt idx="5">
                  <c:v>M - Právne, účtovné, technické, odborné, poradenské činnosti</c:v>
                </c:pt>
              </c:strCache>
            </c:strRef>
          </c:cat>
          <c:val>
            <c:numRef>
              <c:f>'1.4'!$B$1:$B$6</c:f>
              <c:numCache>
                <c:formatCode>0.0%</c:formatCode>
                <c:ptCount val="6"/>
                <c:pt idx="0">
                  <c:v>-6.3105722257352781E-2</c:v>
                </c:pt>
                <c:pt idx="1">
                  <c:v>-3.033773335330324E-2</c:v>
                </c:pt>
                <c:pt idx="2">
                  <c:v>-1.4938435807148499E-2</c:v>
                </c:pt>
                <c:pt idx="3">
                  <c:v>1.5473045388726375E-2</c:v>
                </c:pt>
                <c:pt idx="4">
                  <c:v>2.0736825803924077E-2</c:v>
                </c:pt>
                <c:pt idx="5">
                  <c:v>3.4162291254134093E-2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55-45E0-B43C-3D685C431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1208528"/>
        <c:axId val="1197694336"/>
      </c:barChart>
      <c:catAx>
        <c:axId val="11612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97694336"/>
        <c:crosses val="autoZero"/>
        <c:auto val="1"/>
        <c:lblAlgn val="ctr"/>
        <c:lblOffset val="100"/>
        <c:noMultiLvlLbl val="0"/>
      </c:catAx>
      <c:valAx>
        <c:axId val="119769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6120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Jednotlivé</a:t>
            </a:r>
            <a:r>
              <a:rPr lang="sk-SK" baseline="0"/>
              <a:t> agregáty likvidity podnikateľského sektora SR 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'1.5'!$A$1</c:f>
              <c:strCache>
                <c:ptCount val="1"/>
                <c:pt idx="0">
                  <c:v>L1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'1.5'!$B$1:$I$1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'1.5'!$B$21:$I$21</c:f>
              <c:numCache>
                <c:formatCode>General</c:formatCode>
                <c:ptCount val="8"/>
                <c:pt idx="0">
                  <c:v>2.7600104937185312</c:v>
                </c:pt>
                <c:pt idx="1">
                  <c:v>2.8979854432607333</c:v>
                </c:pt>
                <c:pt idx="2">
                  <c:v>4.4372628702500965</c:v>
                </c:pt>
                <c:pt idx="3">
                  <c:v>5.2075724919496498</c:v>
                </c:pt>
                <c:pt idx="4">
                  <c:v>6.3737318891510029</c:v>
                </c:pt>
                <c:pt idx="5">
                  <c:v>6.6887322737817225</c:v>
                </c:pt>
                <c:pt idx="6">
                  <c:v>6.4568872260006343</c:v>
                </c:pt>
                <c:pt idx="7">
                  <c:v>6.3993930910177301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7-437D-905F-CE02835991C2}"/>
            </c:ext>
          </c:extLst>
        </c:ser>
        <c:ser>
          <c:idx val="1"/>
          <c:order val="1"/>
          <c:tx>
            <c:strRef>
              <c:f>'1.5'!$A$24</c:f>
              <c:strCache>
                <c:ptCount val="1"/>
                <c:pt idx="0">
                  <c:v>L2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'1.5'!$B$1:$I$1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'1.5'!$B$44:$I$44</c:f>
              <c:numCache>
                <c:formatCode>General</c:formatCode>
                <c:ptCount val="8"/>
                <c:pt idx="0">
                  <c:v>4.1082719961008962</c:v>
                </c:pt>
                <c:pt idx="1">
                  <c:v>4.402770428113806</c:v>
                </c:pt>
                <c:pt idx="2">
                  <c:v>6.4782705743489011</c:v>
                </c:pt>
                <c:pt idx="3">
                  <c:v>7.6255789610751545</c:v>
                </c:pt>
                <c:pt idx="4">
                  <c:v>8.8038552238825449</c:v>
                </c:pt>
                <c:pt idx="5">
                  <c:v>9.3851420670756802</c:v>
                </c:pt>
                <c:pt idx="6">
                  <c:v>9.3608165446661893</c:v>
                </c:pt>
                <c:pt idx="7">
                  <c:v>9.1794961824253711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7-437D-905F-CE02835991C2}"/>
            </c:ext>
          </c:extLst>
        </c:ser>
        <c:ser>
          <c:idx val="2"/>
          <c:order val="2"/>
          <c:tx>
            <c:strRef>
              <c:f>'1.5'!$A$47</c:f>
              <c:strCache>
                <c:ptCount val="1"/>
                <c:pt idx="0">
                  <c:v>L3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'1.5'!$B$1:$I$1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'1.5'!$B$67:$I$67</c:f>
              <c:numCache>
                <c:formatCode>General</c:formatCode>
                <c:ptCount val="8"/>
                <c:pt idx="0">
                  <c:v>4.5574429725445169</c:v>
                </c:pt>
                <c:pt idx="1">
                  <c:v>4.7783937953812732</c:v>
                </c:pt>
                <c:pt idx="2">
                  <c:v>7.1527925761742051</c:v>
                </c:pt>
                <c:pt idx="3">
                  <c:v>8.3455213133697903</c:v>
                </c:pt>
                <c:pt idx="4">
                  <c:v>9.6215088446366899</c:v>
                </c:pt>
                <c:pt idx="5">
                  <c:v>10.186481200856871</c:v>
                </c:pt>
                <c:pt idx="6">
                  <c:v>9.9575763462631386</c:v>
                </c:pt>
                <c:pt idx="7">
                  <c:v>10.399698545486205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7-437D-905F-CE02835991C2}"/>
            </c:ext>
          </c:extLst>
        </c:ser>
        <c:ser>
          <c:idx val="3"/>
          <c:order val="3"/>
          <c:tx>
            <c:strRef>
              <c:f>'1.5'!$A$22</c:f>
              <c:strCache>
                <c:ptCount val="1"/>
                <c:pt idx="0">
                  <c:v>L1 Odporúčaná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'1.5'!$B$1:$I$1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'1.5'!$B$22:$I$22</c:f>
              <c:numCache>
                <c:formatCode>General</c:formatCode>
                <c:ptCount val="8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7-437D-905F-CE02835991C2}"/>
            </c:ext>
          </c:extLst>
        </c:ser>
        <c:ser>
          <c:idx val="4"/>
          <c:order val="4"/>
          <c:tx>
            <c:strRef>
              <c:f>'1.5'!$A$45</c:f>
              <c:strCache>
                <c:ptCount val="1"/>
                <c:pt idx="0">
                  <c:v>L2 Odporúčaná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'1.5'!$B$45:$I$45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57-437D-905F-CE02835991C2}"/>
            </c:ext>
          </c:extLst>
        </c:ser>
        <c:ser>
          <c:idx val="5"/>
          <c:order val="5"/>
          <c:tx>
            <c:strRef>
              <c:f>'1.5'!$A$68</c:f>
              <c:strCache>
                <c:ptCount val="1"/>
                <c:pt idx="0">
                  <c:v>L3 Odporúčaná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'1.5'!$B$68:$I$68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57-437D-905F-CE0283599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507008"/>
        <c:axId val="574509920"/>
      </c:lineChart>
      <c:catAx>
        <c:axId val="5745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74509920"/>
        <c:crosses val="autoZero"/>
        <c:auto val="1"/>
        <c:lblAlgn val="ctr"/>
        <c:lblOffset val="100"/>
        <c:noMultiLvlLbl val="0"/>
      </c:catAx>
      <c:valAx>
        <c:axId val="5745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7450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Najslabšie a najsilnejšie odvetvia (Likvidita L1 v roku 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6.3420281796427391E-2"/>
          <c:y val="0.1194045838485598"/>
          <c:w val="0.91808455216742291"/>
          <c:h val="0.826468224923625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F7-467B-92FD-0C0BEBF16BC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F7-467B-92FD-0C0BEBF16BC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F7-467B-92FD-0C0BEBF16BC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F7-467B-92FD-0C0BEBF16BC8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F7-467B-92FD-0C0BEBF16BC8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8F7-467B-92FD-0C0BEBF16BC8}"/>
              </c:ext>
            </c:extLst>
          </c:dPt>
          <c:cat>
            <c:strRef>
              <c:f>'1.6'!$A$1:$A$7</c:f>
              <c:strCache>
                <c:ptCount val="7"/>
                <c:pt idx="0">
                  <c:v>L - Činnosti v oblasti nehnuteľností</c:v>
                </c:pt>
                <c:pt idx="1">
                  <c:v>K - Pomocné činnosti finančných služieb a poistenia</c:v>
                </c:pt>
                <c:pt idx="2">
                  <c:v>R - Športové, zábavné a rekreačné činnosti</c:v>
                </c:pt>
                <c:pt idx="3">
                  <c:v>Celková L1</c:v>
                </c:pt>
                <c:pt idx="4">
                  <c:v>D - Dodávka elektriny, plynu, pary a studeného vzduchu</c:v>
                </c:pt>
                <c:pt idx="5">
                  <c:v>C - Oprava a inštalácia strojov a prístrojov</c:v>
                </c:pt>
                <c:pt idx="6">
                  <c:v>B - Pomocné činnosti pri ťažbe</c:v>
                </c:pt>
              </c:strCache>
            </c:strRef>
          </c:cat>
          <c:val>
            <c:numRef>
              <c:f>'1.6'!$B$1:$B$7</c:f>
              <c:numCache>
                <c:formatCode>General</c:formatCode>
                <c:ptCount val="7"/>
                <c:pt idx="0">
                  <c:v>36.065710274543228</c:v>
                </c:pt>
                <c:pt idx="1">
                  <c:v>24.160966351359026</c:v>
                </c:pt>
                <c:pt idx="2">
                  <c:v>16.386004105658927</c:v>
                </c:pt>
                <c:pt idx="3">
                  <c:v>6.4</c:v>
                </c:pt>
                <c:pt idx="4">
                  <c:v>2.8839150953999657</c:v>
                </c:pt>
                <c:pt idx="5">
                  <c:v>2.8462814527270108</c:v>
                </c:pt>
                <c:pt idx="6">
                  <c:v>1.7259035910394946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F7-467B-92FD-0C0BEBF1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1208528"/>
        <c:axId val="1197694336"/>
      </c:barChart>
      <c:catAx>
        <c:axId val="11612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97694336"/>
        <c:crosses val="autoZero"/>
        <c:auto val="1"/>
        <c:lblAlgn val="ctr"/>
        <c:lblOffset val="100"/>
        <c:noMultiLvlLbl val="0"/>
      </c:catAx>
      <c:valAx>
        <c:axId val="119769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6120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Najslabšie a najsilnejšie odvetvia (Nárast Likvidity</a:t>
            </a:r>
            <a:r>
              <a:rPr lang="sk-SK" baseline="0"/>
              <a:t> L1 medzi rokmi 2016 a 2023</a:t>
            </a:r>
            <a:r>
              <a:rPr lang="sk-SK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6.3420281796427391E-2"/>
          <c:y val="0.1194045838485598"/>
          <c:w val="0.91808455216742291"/>
          <c:h val="0.826468224923625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A1-4021-8B4B-8F3EBF5EB35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A1-4021-8B4B-8F3EBF5EB35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A1-4021-8B4B-8F3EBF5EB35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A1-4021-8B4B-8F3EBF5EB35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A1-4021-8B4B-8F3EBF5EB35A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A1-4021-8B4B-8F3EBF5EB35A}"/>
              </c:ext>
            </c:extLst>
          </c:dPt>
          <c:cat>
            <c:strRef>
              <c:f>'1.7'!$A$1:$A$7</c:f>
              <c:strCache>
                <c:ptCount val="7"/>
                <c:pt idx="0">
                  <c:v>R - Športové, zábavné a rekreačné činnosti</c:v>
                </c:pt>
                <c:pt idx="1">
                  <c:v>D - Dodávka elektriny, plynu, pary a studeného vzduchu</c:v>
                </c:pt>
                <c:pt idx="2">
                  <c:v>G - Maloobchod okrem motorových vozidiel a motocyklov</c:v>
                </c:pt>
                <c:pt idx="3">
                  <c:v>Celkový rast L1</c:v>
                </c:pt>
                <c:pt idx="4">
                  <c:v>I - Činnosti reštaurácií a pohostinstiev</c:v>
                </c:pt>
                <c:pt idx="5">
                  <c:v>H - Poštové služby a služby kuriérov</c:v>
                </c:pt>
                <c:pt idx="6">
                  <c:v>B - Pomocné činnosti pri ťažbe</c:v>
                </c:pt>
              </c:strCache>
            </c:strRef>
          </c:cat>
          <c:val>
            <c:numRef>
              <c:f>'1.7'!$B$1:$B$7</c:f>
              <c:numCache>
                <c:formatCode>0%</c:formatCode>
                <c:ptCount val="7"/>
                <c:pt idx="0">
                  <c:v>2.5725219820603216</c:v>
                </c:pt>
                <c:pt idx="1">
                  <c:v>2.3233486269938806</c:v>
                </c:pt>
                <c:pt idx="2">
                  <c:v>2.0812593437572646</c:v>
                </c:pt>
                <c:pt idx="3">
                  <c:v>1.32</c:v>
                </c:pt>
                <c:pt idx="4">
                  <c:v>0.54356091943959339</c:v>
                </c:pt>
                <c:pt idx="5">
                  <c:v>0.35155757015663114</c:v>
                </c:pt>
                <c:pt idx="6">
                  <c:v>0.2185305113419691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A1-4021-8B4B-8F3EBF5EB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1208528"/>
        <c:axId val="1197694336"/>
      </c:barChart>
      <c:catAx>
        <c:axId val="11612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97694336"/>
        <c:crosses val="autoZero"/>
        <c:auto val="1"/>
        <c:lblAlgn val="ctr"/>
        <c:lblOffset val="100"/>
        <c:noMultiLvlLbl val="0"/>
      </c:catAx>
      <c:valAx>
        <c:axId val="119769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6120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Aký podiel má najlikvidnejšia</a:t>
            </a:r>
            <a:r>
              <a:rPr lang="sk-SK" baseline="0"/>
              <a:t> zložka na celkovom krytí krátkodobých záväzkov (L1/L3)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6.5384148159600669E-2"/>
          <c:y val="0.18381679389312977"/>
          <c:w val="0.91404549185909967"/>
          <c:h val="0.50193103724629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'1.8'!$A$17</c:f>
              <c:strCache>
                <c:ptCount val="1"/>
                <c:pt idx="0">
                  <c:v>P - Vzdelávanie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'1.8'!$B$17</c:f>
              <c:numCache>
                <c:formatCode>0%</c:formatCode>
                <c:ptCount val="1"/>
                <c:pt idx="0">
                  <c:v>0.93041141528759008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7-4320-A3BA-688F5E5B8DF2}"/>
            </c:ext>
          </c:extLst>
        </c:ser>
        <c:ser>
          <c:idx val="2"/>
          <c:order val="1"/>
          <c:tx>
            <c:strRef>
              <c:f>'1.8'!$A$20</c:f>
              <c:strCache>
                <c:ptCount val="1"/>
                <c:pt idx="0">
                  <c:v>S - Ostatné osobné služby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'1.8'!$B$20</c:f>
              <c:numCache>
                <c:formatCode>0%</c:formatCode>
                <c:ptCount val="1"/>
                <c:pt idx="0">
                  <c:v>0.87007957754577459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7-4320-A3BA-688F5E5B8DF2}"/>
            </c:ext>
          </c:extLst>
        </c:ser>
        <c:ser>
          <c:idx val="1"/>
          <c:order val="2"/>
          <c:tx>
            <c:strRef>
              <c:f>'1.8'!$A$19</c:f>
              <c:strCache>
                <c:ptCount val="1"/>
                <c:pt idx="0">
                  <c:v>R - Športové, zábavné a rekreačné činnosti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'1.8'!$B$19</c:f>
              <c:numCache>
                <c:formatCode>0%</c:formatCode>
                <c:ptCount val="1"/>
                <c:pt idx="0">
                  <c:v>0.83874693120717769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57-4320-A3BA-688F5E5B8DF2}"/>
            </c:ext>
          </c:extLst>
        </c:ser>
        <c:ser>
          <c:idx val="3"/>
          <c:order val="3"/>
          <c:tx>
            <c:strRef>
              <c:f>'1.8'!$A$21</c:f>
              <c:strCache>
                <c:ptCount val="1"/>
                <c:pt idx="0">
                  <c:v>SPOLU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val>
            <c:numRef>
              <c:f>'1.8'!$B$21</c:f>
              <c:numCache>
                <c:formatCode>0%</c:formatCode>
                <c:ptCount val="1"/>
                <c:pt idx="0">
                  <c:v>0.61534409512237909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57-4320-A3BA-688F5E5B8DF2}"/>
            </c:ext>
          </c:extLst>
        </c:ser>
        <c:ser>
          <c:idx val="4"/>
          <c:order val="4"/>
          <c:tx>
            <c:strRef>
              <c:f>'1.8'!$A$13</c:f>
              <c:strCache>
                <c:ptCount val="1"/>
                <c:pt idx="0">
                  <c:v>L - Činnosti v oblasti nehnuteľností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'1.8'!$B$13</c:f>
              <c:numCache>
                <c:formatCode>0%</c:formatCode>
                <c:ptCount val="1"/>
                <c:pt idx="0">
                  <c:v>0.42552564262309245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57-4320-A3BA-688F5E5B8DF2}"/>
            </c:ext>
          </c:extLst>
        </c:ser>
        <c:ser>
          <c:idx val="5"/>
          <c:order val="5"/>
          <c:tx>
            <c:strRef>
              <c:f>'1.8'!$A$3</c:f>
              <c:strCache>
                <c:ptCount val="1"/>
                <c:pt idx="0">
                  <c:v>B - Pomocné činnosti pri ťažbe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'1.8'!$B$3</c:f>
              <c:numCache>
                <c:formatCode>0%</c:formatCode>
                <c:ptCount val="1"/>
                <c:pt idx="0">
                  <c:v>0.41695246410681863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57-4320-A3BA-688F5E5B8DF2}"/>
            </c:ext>
          </c:extLst>
        </c:ser>
        <c:ser>
          <c:idx val="6"/>
          <c:order val="6"/>
          <c:tx>
            <c:strRef>
              <c:f>'1.8'!$A$16</c:f>
              <c:strCache>
                <c:ptCount val="1"/>
                <c:pt idx="0">
                  <c:v>O - Verejná správa a obrana, povinné sociálne zabezpečenie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'1.8'!$B$16</c:f>
              <c:numCache>
                <c:formatCode>0%</c:formatCode>
                <c:ptCount val="1"/>
                <c:pt idx="0">
                  <c:v>0.30197140029386305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57-4320-A3BA-688F5E5B8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8503616"/>
        <c:axId val="898502784"/>
      </c:barChart>
      <c:catAx>
        <c:axId val="898503616"/>
        <c:scaling>
          <c:orientation val="minMax"/>
        </c:scaling>
        <c:delete val="1"/>
        <c:axPos val="b"/>
        <c:majorTickMark val="none"/>
        <c:minorTickMark val="none"/>
        <c:tickLblPos val="nextTo"/>
        <c:crossAx val="898502784"/>
        <c:crosses val="autoZero"/>
        <c:auto val="1"/>
        <c:lblAlgn val="ctr"/>
        <c:lblOffset val="100"/>
        <c:noMultiLvlLbl val="0"/>
      </c:catAx>
      <c:valAx>
        <c:axId val="8985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9850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008621292604902"/>
          <c:y val="0.71628218228446638"/>
          <c:w val="0.84657824504054802"/>
          <c:h val="0.26336158361884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Hodnotenie</a:t>
            </a:r>
            <a:r>
              <a:rPr lang="sk-SK" baseline="0"/>
              <a:t> odvetví z hľadiska likvidity a cash flow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3.8495669141013732E-2"/>
          <c:y val="8.2868405256500965E-2"/>
          <c:w val="0.93969447977078469"/>
          <c:h val="0.827094351637180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'1.9'!$A$2</c:f>
              <c:strCache>
                <c:ptCount val="1"/>
                <c:pt idx="0">
                  <c:v>G - Maloobchod okrem motorových vozidiel a motocyklov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'1.9'!$B$2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'1.9'!$C$2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F2-4930-86EE-D283E9256B3C}"/>
            </c:ext>
          </c:extLst>
        </c:ser>
        <c:ser>
          <c:idx val="1"/>
          <c:order val="1"/>
          <c:tx>
            <c:strRef>
              <c:f>'1.9'!$A$3</c:f>
              <c:strCache>
                <c:ptCount val="1"/>
                <c:pt idx="0">
                  <c:v>S - Ostatné osobné služby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819014891180961E-3"/>
                  <c:y val="-2.917045652912915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F2-4930-86EE-D283E9256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'1.9'!$B$3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'1.9'!$C$3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F2-4930-86EE-D283E9256B3C}"/>
            </c:ext>
          </c:extLst>
        </c:ser>
        <c:ser>
          <c:idx val="2"/>
          <c:order val="2"/>
          <c:tx>
            <c:strRef>
              <c:f>'1.9'!$A$4</c:f>
              <c:strCache>
                <c:ptCount val="1"/>
                <c:pt idx="0">
                  <c:v>P - Vzdelávanie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'1.9'!$B$4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'1.9'!$C$4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F2-4930-86EE-D283E9256B3C}"/>
            </c:ext>
          </c:extLst>
        </c:ser>
        <c:ser>
          <c:idx val="3"/>
          <c:order val="3"/>
          <c:tx>
            <c:strRef>
              <c:f>'1.9'!$A$5</c:f>
              <c:strCache>
                <c:ptCount val="1"/>
                <c:pt idx="0">
                  <c:v>O - Verejná správa a obrana, povinné sociálne zabezpečenie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'1.9'!$B$5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'1.9'!$C$5</c:f>
              <c:numCache>
                <c:formatCode>General</c:formatCode>
                <c:ptCount val="1"/>
                <c:pt idx="0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F2-4930-86EE-D283E9256B3C}"/>
            </c:ext>
          </c:extLst>
        </c:ser>
        <c:ser>
          <c:idx val="4"/>
          <c:order val="4"/>
          <c:tx>
            <c:strRef>
              <c:f>'1.9'!$A$6</c:f>
              <c:strCache>
                <c:ptCount val="1"/>
                <c:pt idx="0">
                  <c:v>C - Oprava a inštalácia strojov a prístrojov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'1.9'!$B$6</c:f>
              <c:numCache>
                <c:formatCode>General</c:formatCode>
                <c:ptCount val="1"/>
                <c:pt idx="0">
                  <c:v>-3</c:v>
                </c:pt>
              </c:numCache>
            </c:numRef>
          </c:xVal>
          <c:yVal>
            <c:numRef>
              <c:f>'1.9'!$C$6</c:f>
              <c:numCache>
                <c:formatCode>General</c:formatCode>
                <c:ptCount val="1"/>
                <c:pt idx="0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F2-4930-86EE-D283E9256B3C}"/>
            </c:ext>
          </c:extLst>
        </c:ser>
        <c:ser>
          <c:idx val="5"/>
          <c:order val="5"/>
          <c:tx>
            <c:strRef>
              <c:f>'1.9'!$A$7</c:f>
              <c:strCache>
                <c:ptCount val="1"/>
                <c:pt idx="0">
                  <c:v>H - Poštové služby a služby kuriérov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5673921344024444E-2"/>
                  <c:y val="5.347917030340337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F2-4930-86EE-D283E9256B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'1.9'!$B$7</c:f>
              <c:numCache>
                <c:formatCode>General</c:formatCode>
                <c:ptCount val="1"/>
                <c:pt idx="0">
                  <c:v>-4</c:v>
                </c:pt>
              </c:numCache>
            </c:numRef>
          </c:xVal>
          <c:yVal>
            <c:numRef>
              <c:f>'1.9'!$C$7</c:f>
              <c:numCache>
                <c:formatCode>General</c:formatCode>
                <c:ptCount val="1"/>
                <c:pt idx="0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F2-4930-86EE-D283E9256B3C}"/>
            </c:ext>
          </c:extLst>
        </c:ser>
        <c:ser>
          <c:idx val="6"/>
          <c:order val="6"/>
          <c:tx>
            <c:strRef>
              <c:f>'1.9'!$A$8</c:f>
              <c:strCache>
                <c:ptCount val="1"/>
                <c:pt idx="0">
                  <c:v>K - Pomocné činnosti finančných služieb a poistenia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'1.9'!$B$8</c:f>
              <c:numCache>
                <c:formatCode>General</c:formatCode>
                <c:ptCount val="1"/>
                <c:pt idx="0">
                  <c:v>-4</c:v>
                </c:pt>
              </c:numCache>
            </c:numRef>
          </c:xVal>
          <c:yVal>
            <c:numRef>
              <c:f>'1.9'!$C$8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F2-4930-86EE-D283E9256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042975"/>
        <c:axId val="1966046335"/>
      </c:scatterChart>
      <c:valAx>
        <c:axId val="1966042975"/>
        <c:scaling>
          <c:orientation val="minMax"/>
          <c:min val="-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Cash flow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66046335"/>
        <c:crosses val="autoZero"/>
        <c:crossBetween val="midCat"/>
      </c:valAx>
      <c:valAx>
        <c:axId val="1966046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Likvidita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66042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23</xdr:row>
      <xdr:rowOff>180974</xdr:rowOff>
    </xdr:from>
    <xdr:to>
      <xdr:col>11</xdr:col>
      <xdr:colOff>600075</xdr:colOff>
      <xdr:row>52</xdr:row>
      <xdr:rowOff>152399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6</xdr:row>
      <xdr:rowOff>128587</xdr:rowOff>
    </xdr:from>
    <xdr:to>
      <xdr:col>14</xdr:col>
      <xdr:colOff>533400</xdr:colOff>
      <xdr:row>25</xdr:row>
      <xdr:rowOff>142875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2</xdr:row>
      <xdr:rowOff>161925</xdr:rowOff>
    </xdr:from>
    <xdr:to>
      <xdr:col>25</xdr:col>
      <xdr:colOff>295275</xdr:colOff>
      <xdr:row>23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</xdr:row>
      <xdr:rowOff>0</xdr:rowOff>
    </xdr:from>
    <xdr:to>
      <xdr:col>21</xdr:col>
      <xdr:colOff>95250</xdr:colOff>
      <xdr:row>29</xdr:row>
      <xdr:rowOff>61913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E1DBFCF-FEB1-4045-91AB-ABDC2568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1</xdr:row>
      <xdr:rowOff>400050</xdr:rowOff>
    </xdr:from>
    <xdr:to>
      <xdr:col>22</xdr:col>
      <xdr:colOff>371475</xdr:colOff>
      <xdr:row>22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0E7A6EA-F40B-4FA4-9238-D38B0CF5A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17</xdr:col>
      <xdr:colOff>342901</xdr:colOff>
      <xdr:row>27</xdr:row>
      <xdr:rowOff>147638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87D8361-AB38-45C5-A3D3-A98157AD9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3</xdr:row>
      <xdr:rowOff>85725</xdr:rowOff>
    </xdr:from>
    <xdr:to>
      <xdr:col>19</xdr:col>
      <xdr:colOff>114300</xdr:colOff>
      <xdr:row>21</xdr:row>
      <xdr:rowOff>176213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8F097CD-2C59-4757-BCA6-105BB51B7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</xdr:row>
      <xdr:rowOff>95250</xdr:rowOff>
    </xdr:from>
    <xdr:to>
      <xdr:col>15</xdr:col>
      <xdr:colOff>438150</xdr:colOff>
      <xdr:row>20</xdr:row>
      <xdr:rowOff>185738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DE55240-F053-4F30-9883-2942ACF9D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</xdr:row>
      <xdr:rowOff>123825</xdr:rowOff>
    </xdr:from>
    <xdr:to>
      <xdr:col>23</xdr:col>
      <xdr:colOff>431801</xdr:colOff>
      <xdr:row>25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CCD387-6D6C-4416-A0C4-2F25430E6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161925</xdr:rowOff>
    </xdr:from>
    <xdr:to>
      <xdr:col>16</xdr:col>
      <xdr:colOff>293159</xdr:colOff>
      <xdr:row>20</xdr:row>
      <xdr:rowOff>61913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27A5BB-F924-4059-A86D-91BEF688A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</xdr:row>
      <xdr:rowOff>142875</xdr:rowOff>
    </xdr:from>
    <xdr:to>
      <xdr:col>16</xdr:col>
      <xdr:colOff>31750</xdr:colOff>
      <xdr:row>20</xdr:row>
      <xdr:rowOff>42863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7624082-E4B5-415E-BE93-5069B1D8C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19050</xdr:rowOff>
    </xdr:from>
    <xdr:to>
      <xdr:col>11</xdr:col>
      <xdr:colOff>352425</xdr:colOff>
      <xdr:row>41</xdr:row>
      <xdr:rowOff>142875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67CE9B0-37DA-4F6B-B37C-2CF3F5204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1</xdr:row>
      <xdr:rowOff>14286</xdr:rowOff>
    </xdr:from>
    <xdr:to>
      <xdr:col>19</xdr:col>
      <xdr:colOff>209549</xdr:colOff>
      <xdr:row>23</xdr:row>
      <xdr:rowOff>57150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E2B8C48-45F8-47E8-751B-9CBA6E848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workbookViewId="0">
      <selection activeCell="G23" sqref="G23"/>
    </sheetView>
  </sheetViews>
  <sheetFormatPr defaultRowHeight="15" x14ac:dyDescent="0.25"/>
  <cols>
    <col min="1" max="1" width="70.28515625" customWidth="1"/>
    <col min="4" max="4" width="11.85546875" bestFit="1" customWidth="1"/>
  </cols>
  <sheetData>
    <row r="1" spans="1:5" x14ac:dyDescent="0.25">
      <c r="A1" t="s">
        <v>26</v>
      </c>
      <c r="C1" t="s">
        <v>78</v>
      </c>
      <c r="D1" t="s">
        <v>24</v>
      </c>
      <c r="E1" t="s">
        <v>25</v>
      </c>
    </row>
    <row r="2" spans="1:5" x14ac:dyDescent="0.25">
      <c r="A2" t="s">
        <v>0</v>
      </c>
      <c r="B2">
        <v>34</v>
      </c>
      <c r="C2" s="1">
        <f>B2/$B$21</f>
        <v>5.8620689655172413E-2</v>
      </c>
      <c r="D2" s="1">
        <v>2.2489808130891679E-2</v>
      </c>
      <c r="E2" s="4">
        <f>D2-C2</f>
        <v>-3.6130881524280734E-2</v>
      </c>
    </row>
    <row r="3" spans="1:5" x14ac:dyDescent="0.25">
      <c r="A3" t="s">
        <v>1</v>
      </c>
      <c r="B3">
        <v>5</v>
      </c>
      <c r="C3" s="1">
        <f t="shared" ref="C3:C20" si="0">B3/$B$21</f>
        <v>8.6206896551724137E-3</v>
      </c>
      <c r="D3" s="1">
        <v>2.8568116825564657E-3</v>
      </c>
      <c r="E3" s="4">
        <f t="shared" ref="E3:E20" si="1">D3-C3</f>
        <v>-5.7638779726159484E-3</v>
      </c>
    </row>
    <row r="4" spans="1:5" x14ac:dyDescent="0.25">
      <c r="A4" t="s">
        <v>2</v>
      </c>
      <c r="B4">
        <v>228</v>
      </c>
      <c r="C4" s="1">
        <f t="shared" si="0"/>
        <v>0.39310344827586208</v>
      </c>
      <c r="D4" s="1">
        <v>0.27631885801865225</v>
      </c>
      <c r="E4" s="4">
        <f t="shared" si="1"/>
        <v>-0.11678459025720983</v>
      </c>
    </row>
    <row r="5" spans="1:5" x14ac:dyDescent="0.25">
      <c r="A5" t="s">
        <v>3</v>
      </c>
      <c r="B5">
        <v>8</v>
      </c>
      <c r="C5" s="1">
        <f t="shared" si="0"/>
        <v>1.3793103448275862E-2</v>
      </c>
      <c r="D5" s="1">
        <v>0.12385391094556837</v>
      </c>
      <c r="E5" s="4">
        <f t="shared" si="1"/>
        <v>0.11006080749729251</v>
      </c>
    </row>
    <row r="6" spans="1:5" x14ac:dyDescent="0.25">
      <c r="A6" t="s">
        <v>4</v>
      </c>
      <c r="B6">
        <v>10</v>
      </c>
      <c r="C6" s="1">
        <f t="shared" si="0"/>
        <v>1.7241379310344827E-2</v>
      </c>
      <c r="D6" s="1">
        <v>1.3158828887763097E-2</v>
      </c>
      <c r="E6" s="4">
        <f t="shared" si="1"/>
        <v>-4.0825504225817308E-3</v>
      </c>
    </row>
    <row r="7" spans="1:5" x14ac:dyDescent="0.25">
      <c r="A7" t="s">
        <v>5</v>
      </c>
      <c r="B7">
        <v>24</v>
      </c>
      <c r="C7" s="1">
        <f t="shared" si="0"/>
        <v>4.1379310344827586E-2</v>
      </c>
      <c r="D7" s="1">
        <v>5.0290147460430625E-2</v>
      </c>
      <c r="E7" s="4">
        <f t="shared" si="1"/>
        <v>8.9108371156030389E-3</v>
      </c>
    </row>
    <row r="8" spans="1:5" x14ac:dyDescent="0.25">
      <c r="A8" t="s">
        <v>6</v>
      </c>
      <c r="B8">
        <v>92</v>
      </c>
      <c r="C8" s="1">
        <f t="shared" si="0"/>
        <v>0.15862068965517243</v>
      </c>
      <c r="D8" s="1">
        <v>0.13785497336189073</v>
      </c>
      <c r="E8" s="4">
        <f t="shared" si="1"/>
        <v>-2.0765716293281694E-2</v>
      </c>
    </row>
    <row r="9" spans="1:5" x14ac:dyDescent="0.25">
      <c r="A9" t="s">
        <v>7</v>
      </c>
      <c r="B9">
        <v>21</v>
      </c>
      <c r="C9" s="1">
        <f t="shared" si="0"/>
        <v>3.6206896551724141E-2</v>
      </c>
      <c r="D9" s="1">
        <v>8.1318482226010083E-2</v>
      </c>
      <c r="E9" s="4">
        <f t="shared" si="1"/>
        <v>4.5111585674285942E-2</v>
      </c>
    </row>
    <row r="10" spans="1:5" x14ac:dyDescent="0.25">
      <c r="A10" t="s">
        <v>8</v>
      </c>
      <c r="B10">
        <v>11</v>
      </c>
      <c r="C10" s="1">
        <f t="shared" si="0"/>
        <v>1.896551724137931E-2</v>
      </c>
      <c r="D10" s="1">
        <v>7.1412354740473492E-3</v>
      </c>
      <c r="E10" s="4">
        <f t="shared" si="1"/>
        <v>-1.1824281767331961E-2</v>
      </c>
    </row>
    <row r="11" spans="1:5" x14ac:dyDescent="0.25">
      <c r="A11" t="s">
        <v>9</v>
      </c>
      <c r="B11">
        <v>25</v>
      </c>
      <c r="C11" s="1">
        <f t="shared" si="0"/>
        <v>4.3103448275862072E-2</v>
      </c>
      <c r="D11" s="1">
        <v>7.6452194264821083E-2</v>
      </c>
      <c r="E11" s="4">
        <f t="shared" si="1"/>
        <v>3.3348745988959011E-2</v>
      </c>
    </row>
    <row r="12" spans="1:5" x14ac:dyDescent="0.25">
      <c r="A12" t="s">
        <v>10</v>
      </c>
      <c r="B12">
        <v>10</v>
      </c>
      <c r="C12" s="1">
        <f t="shared" si="0"/>
        <v>1.7241379310344827E-2</v>
      </c>
      <c r="D12" s="1">
        <v>1.5191756143099323E-2</v>
      </c>
      <c r="E12" s="4">
        <f t="shared" si="1"/>
        <v>-2.0496231672455043E-3</v>
      </c>
    </row>
    <row r="13" spans="1:5" x14ac:dyDescent="0.25">
      <c r="A13" t="s">
        <v>11</v>
      </c>
      <c r="B13">
        <v>4</v>
      </c>
      <c r="C13" s="1">
        <f t="shared" si="0"/>
        <v>6.8965517241379309E-3</v>
      </c>
      <c r="D13" s="1">
        <v>3.6325293044589098E-2</v>
      </c>
      <c r="E13" s="4">
        <f t="shared" si="1"/>
        <v>2.9428741320451167E-2</v>
      </c>
    </row>
    <row r="14" spans="1:5" x14ac:dyDescent="0.25">
      <c r="A14" t="s">
        <v>12</v>
      </c>
      <c r="B14">
        <v>22</v>
      </c>
      <c r="C14" s="1">
        <f t="shared" si="0"/>
        <v>3.793103448275862E-2</v>
      </c>
      <c r="D14" s="1">
        <v>7.4904816260453422E-2</v>
      </c>
      <c r="E14" s="4">
        <f t="shared" si="1"/>
        <v>3.6973781777694802E-2</v>
      </c>
    </row>
    <row r="15" spans="1:5" x14ac:dyDescent="0.25">
      <c r="A15" t="s">
        <v>13</v>
      </c>
      <c r="B15">
        <v>33</v>
      </c>
      <c r="C15" s="1">
        <f t="shared" si="0"/>
        <v>5.6896551724137934E-2</v>
      </c>
      <c r="D15" s="1">
        <v>4.3107539414956701E-2</v>
      </c>
      <c r="E15" s="4">
        <f t="shared" si="1"/>
        <v>-1.3789012309181232E-2</v>
      </c>
    </row>
    <row r="16" spans="1:5" x14ac:dyDescent="0.25">
      <c r="A16" t="s">
        <v>14</v>
      </c>
      <c r="B16">
        <v>4</v>
      </c>
      <c r="C16" s="1">
        <f t="shared" si="0"/>
        <v>6.8965517241379309E-3</v>
      </c>
      <c r="D16" s="1">
        <v>5.5306170298821916E-4</v>
      </c>
      <c r="E16" s="4">
        <f t="shared" si="1"/>
        <v>-6.3434900211497116E-3</v>
      </c>
    </row>
    <row r="17" spans="1:5" x14ac:dyDescent="0.25">
      <c r="A17" t="s">
        <v>15</v>
      </c>
      <c r="B17">
        <v>9</v>
      </c>
      <c r="C17" s="1">
        <f t="shared" si="0"/>
        <v>1.5517241379310345E-2</v>
      </c>
      <c r="D17" s="1">
        <v>1.6876569418150854E-3</v>
      </c>
      <c r="E17" s="4">
        <f t="shared" si="1"/>
        <v>-1.3829584437495259E-2</v>
      </c>
    </row>
    <row r="18" spans="1:5" x14ac:dyDescent="0.25">
      <c r="A18" t="s">
        <v>16</v>
      </c>
      <c r="B18">
        <v>12</v>
      </c>
      <c r="C18" s="1">
        <f t="shared" si="0"/>
        <v>2.0689655172413793E-2</v>
      </c>
      <c r="D18" s="1">
        <v>2.326142734804916E-2</v>
      </c>
      <c r="E18" s="4">
        <f t="shared" si="1"/>
        <v>2.5717721756353673E-3</v>
      </c>
    </row>
    <row r="19" spans="1:5" x14ac:dyDescent="0.25">
      <c r="A19" t="s">
        <v>17</v>
      </c>
      <c r="B19">
        <v>13</v>
      </c>
      <c r="C19" s="1">
        <f t="shared" si="0"/>
        <v>2.2413793103448276E-2</v>
      </c>
      <c r="D19" s="1">
        <v>1.2669525896066281E-2</v>
      </c>
      <c r="E19" s="4">
        <f t="shared" si="1"/>
        <v>-9.7442672073819944E-3</v>
      </c>
    </row>
    <row r="20" spans="1:5" x14ac:dyDescent="0.25">
      <c r="A20" t="s">
        <v>18</v>
      </c>
      <c r="B20">
        <v>15</v>
      </c>
      <c r="C20" s="1">
        <f t="shared" si="0"/>
        <v>2.5862068965517241E-2</v>
      </c>
      <c r="D20" s="1">
        <v>5.6367279535097625E-4</v>
      </c>
      <c r="E20" s="4">
        <f t="shared" si="1"/>
        <v>-2.5298396170166264E-2</v>
      </c>
    </row>
    <row r="21" spans="1:5" x14ac:dyDescent="0.25">
      <c r="A21" t="s">
        <v>19</v>
      </c>
      <c r="B21">
        <f>SUM(B2:B20)</f>
        <v>580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3DF7D-FA61-40E7-AF3D-BECB6BEAD695}">
  <dimension ref="A1:C3"/>
  <sheetViews>
    <sheetView workbookViewId="0">
      <selection activeCell="J20" sqref="J20"/>
    </sheetView>
  </sheetViews>
  <sheetFormatPr defaultRowHeight="15" x14ac:dyDescent="0.25"/>
  <cols>
    <col min="1" max="1" width="14.42578125" customWidth="1"/>
    <col min="2" max="2" width="31.5703125" customWidth="1"/>
    <col min="3" max="3" width="33.28515625" customWidth="1"/>
  </cols>
  <sheetData>
    <row r="1" spans="1:3" x14ac:dyDescent="0.25">
      <c r="B1" t="s">
        <v>73</v>
      </c>
      <c r="C1" t="s">
        <v>72</v>
      </c>
    </row>
    <row r="2" spans="1:3" ht="47.25" customHeight="1" x14ac:dyDescent="0.25">
      <c r="A2" s="13" t="s">
        <v>70</v>
      </c>
      <c r="B2" s="12" t="s">
        <v>74</v>
      </c>
      <c r="C2" s="7" t="s">
        <v>13</v>
      </c>
    </row>
    <row r="3" spans="1:3" ht="58.5" customHeight="1" x14ac:dyDescent="0.25">
      <c r="A3" s="13" t="s">
        <v>71</v>
      </c>
      <c r="B3" s="12" t="s">
        <v>10</v>
      </c>
      <c r="C3" s="7" t="s">
        <v>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"/>
  <sheetViews>
    <sheetView workbookViewId="0">
      <selection activeCell="C2" sqref="C2"/>
    </sheetView>
  </sheetViews>
  <sheetFormatPr defaultRowHeight="15" x14ac:dyDescent="0.25"/>
  <cols>
    <col min="1" max="1" width="36.5703125" customWidth="1"/>
  </cols>
  <sheetData>
    <row r="1" spans="1:9" x14ac:dyDescent="0.25">
      <c r="B1">
        <v>2016</v>
      </c>
      <c r="C1">
        <v>2017</v>
      </c>
      <c r="D1">
        <v>2018</v>
      </c>
      <c r="E1">
        <v>2019</v>
      </c>
      <c r="F1">
        <v>2020</v>
      </c>
      <c r="G1">
        <v>2021</v>
      </c>
      <c r="H1">
        <v>2022</v>
      </c>
      <c r="I1">
        <v>2023</v>
      </c>
    </row>
    <row r="2" spans="1:9" x14ac:dyDescent="0.25">
      <c r="A2" t="s">
        <v>27</v>
      </c>
      <c r="B2" s="1">
        <v>0</v>
      </c>
      <c r="C2" s="1">
        <v>8.2489626407451055E-2</v>
      </c>
      <c r="D2" s="1">
        <v>0.10028990396459592</v>
      </c>
      <c r="E2" s="1">
        <v>0.17718813805777001</v>
      </c>
      <c r="F2" s="1">
        <v>0.29013068622870808</v>
      </c>
      <c r="G2" s="1">
        <v>0.81721938156662866</v>
      </c>
      <c r="H2" s="1">
        <v>0.51643967255134449</v>
      </c>
      <c r="I2" s="1">
        <v>0.58525461694026082</v>
      </c>
    </row>
    <row r="3" spans="1:9" x14ac:dyDescent="0.25">
      <c r="A3" t="s">
        <v>28</v>
      </c>
      <c r="B3" s="1">
        <v>0</v>
      </c>
      <c r="C3" s="1">
        <v>5.7647774812902064E-2</v>
      </c>
      <c r="D3" s="1">
        <v>8.1212790037434868E-2</v>
      </c>
      <c r="E3" s="1">
        <v>6.996678015889235E-2</v>
      </c>
      <c r="F3" s="1">
        <v>6.924746815608751E-2</v>
      </c>
      <c r="G3" s="1">
        <v>0.24729398235311906</v>
      </c>
      <c r="H3" s="1">
        <v>0.389996426217742</v>
      </c>
      <c r="I3" s="1">
        <v>0.33685955412924984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5"/>
  <sheetViews>
    <sheetView workbookViewId="0">
      <selection sqref="A1:K23"/>
    </sheetView>
  </sheetViews>
  <sheetFormatPr defaultRowHeight="15" x14ac:dyDescent="0.25"/>
  <cols>
    <col min="1" max="1" width="22" customWidth="1"/>
    <col min="4" max="10" width="9.5703125" bestFit="1" customWidth="1"/>
    <col min="11" max="11" width="9.5703125" customWidth="1"/>
  </cols>
  <sheetData>
    <row r="1" spans="1:12" x14ac:dyDescent="0.25">
      <c r="D1" s="14" t="s">
        <v>49</v>
      </c>
      <c r="E1" s="14"/>
      <c r="F1" s="14"/>
      <c r="G1" s="14"/>
      <c r="H1" s="14"/>
      <c r="I1" s="14"/>
      <c r="J1" s="14"/>
      <c r="K1" s="10"/>
    </row>
    <row r="2" spans="1:12" ht="34.5" customHeight="1" x14ac:dyDescent="0.25">
      <c r="A2" t="s">
        <v>47</v>
      </c>
      <c r="B2" t="s">
        <v>62</v>
      </c>
      <c r="C2" t="s">
        <v>48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2" x14ac:dyDescent="0.25">
      <c r="A3" t="s">
        <v>46</v>
      </c>
      <c r="B3">
        <v>65641</v>
      </c>
      <c r="C3" s="5">
        <f>B3/(SUM($B$3:$B$23))</f>
        <v>0.43423986028327038</v>
      </c>
      <c r="D3" t="s">
        <v>50</v>
      </c>
      <c r="E3" t="s">
        <v>50</v>
      </c>
      <c r="F3" t="s">
        <v>50</v>
      </c>
      <c r="G3" t="s">
        <v>50</v>
      </c>
      <c r="H3" t="s">
        <v>50</v>
      </c>
      <c r="I3" t="s">
        <v>50</v>
      </c>
      <c r="J3" t="s">
        <v>50</v>
      </c>
      <c r="K3" t="s">
        <v>50</v>
      </c>
    </row>
    <row r="4" spans="1:12" x14ac:dyDescent="0.25">
      <c r="A4" s="6">
        <v>0</v>
      </c>
      <c r="B4">
        <v>1567</v>
      </c>
      <c r="C4" s="5">
        <f>B4/(SUM($B$4:$B$23))</f>
        <v>1.8322770749047028E-2</v>
      </c>
      <c r="D4" s="8">
        <v>0.65208649677692987</v>
      </c>
      <c r="E4" s="8">
        <v>0.64994708315961647</v>
      </c>
      <c r="F4" s="8">
        <v>0.61155010087424344</v>
      </c>
      <c r="G4" s="8">
        <v>0.64835164835164838</v>
      </c>
      <c r="H4" s="8">
        <v>0.65532444968940029</v>
      </c>
      <c r="I4" s="8">
        <v>0.75061293077325697</v>
      </c>
      <c r="J4" s="8">
        <v>0.75305383474391419</v>
      </c>
      <c r="K4" s="8">
        <v>0.72511404243934796</v>
      </c>
      <c r="L4" s="11"/>
    </row>
    <row r="5" spans="1:12" x14ac:dyDescent="0.25">
      <c r="A5" s="6">
        <v>1</v>
      </c>
      <c r="B5">
        <v>30465</v>
      </c>
      <c r="C5" s="5">
        <f t="shared" ref="C5:C23" si="0">B5/(SUM($B$4:$B$23))</f>
        <v>0.35622412946376369</v>
      </c>
      <c r="D5" s="8">
        <v>0.71476448378749102</v>
      </c>
      <c r="E5" s="8">
        <v>0.73367574454530982</v>
      </c>
      <c r="F5" s="8">
        <v>0.69380530973451326</v>
      </c>
      <c r="G5" s="8">
        <v>0.71420047732696901</v>
      </c>
      <c r="H5" s="8">
        <v>0.76689094477151665</v>
      </c>
      <c r="I5" s="8">
        <v>0.75420311108783322</v>
      </c>
      <c r="J5" s="8">
        <v>0.73785663673304125</v>
      </c>
      <c r="K5" s="8">
        <v>0.73523790363142538</v>
      </c>
      <c r="L5" s="11"/>
    </row>
    <row r="6" spans="1:12" x14ac:dyDescent="0.25">
      <c r="A6" s="6">
        <v>2</v>
      </c>
      <c r="B6">
        <v>16410</v>
      </c>
      <c r="C6" s="5">
        <f t="shared" si="0"/>
        <v>0.19188045181356844</v>
      </c>
      <c r="D6" s="8">
        <v>0.61287662952454314</v>
      </c>
      <c r="E6" s="8">
        <v>0.64031366655349498</v>
      </c>
      <c r="F6" s="8">
        <v>0.62805338067811278</v>
      </c>
      <c r="G6" s="8">
        <v>0.64526463189243999</v>
      </c>
      <c r="H6" s="8">
        <v>0.68338554007510122</v>
      </c>
      <c r="I6" s="8">
        <v>0.70479899480400632</v>
      </c>
      <c r="J6" s="8">
        <v>0.62637271098567349</v>
      </c>
      <c r="K6" s="8">
        <v>0.64672446797403838</v>
      </c>
      <c r="L6" s="11"/>
    </row>
    <row r="7" spans="1:12" x14ac:dyDescent="0.25">
      <c r="A7" t="s">
        <v>29</v>
      </c>
      <c r="B7">
        <v>13107</v>
      </c>
      <c r="C7" s="5">
        <f t="shared" si="0"/>
        <v>0.15325881059844251</v>
      </c>
      <c r="D7" s="8">
        <v>0.39045631860654995</v>
      </c>
      <c r="E7" s="8">
        <v>0.40260155666915448</v>
      </c>
      <c r="F7" s="8">
        <v>0.39654377880184333</v>
      </c>
      <c r="G7" s="8">
        <v>0.41889961842638185</v>
      </c>
      <c r="H7" s="8">
        <v>0.46282493466921992</v>
      </c>
      <c r="I7" s="8">
        <v>0.45644107312908416</v>
      </c>
      <c r="J7" s="8">
        <v>0.41389850872853207</v>
      </c>
      <c r="K7" s="8">
        <v>0.43207531756729162</v>
      </c>
      <c r="L7" s="11"/>
    </row>
    <row r="8" spans="1:12" x14ac:dyDescent="0.25">
      <c r="A8" t="s">
        <v>30</v>
      </c>
      <c r="B8">
        <v>11028</v>
      </c>
      <c r="C8" s="5">
        <f t="shared" si="0"/>
        <v>0.12894927620963026</v>
      </c>
      <c r="D8" s="8">
        <v>0.27621144243098872</v>
      </c>
      <c r="E8" s="8">
        <v>0.27262679315515403</v>
      </c>
      <c r="F8" s="8">
        <v>0.28718150886795213</v>
      </c>
      <c r="G8" s="8">
        <v>0.29879347827746638</v>
      </c>
      <c r="H8" s="8">
        <v>0.34724834553602918</v>
      </c>
      <c r="I8" s="8">
        <v>0.32846462810900467</v>
      </c>
      <c r="J8" s="8">
        <v>0.30980557506180573</v>
      </c>
      <c r="K8" s="8">
        <v>0.33356338187008749</v>
      </c>
      <c r="L8" s="11"/>
    </row>
    <row r="9" spans="1:12" x14ac:dyDescent="0.25">
      <c r="A9" t="s">
        <v>31</v>
      </c>
      <c r="B9">
        <v>6070</v>
      </c>
      <c r="C9" s="5">
        <f t="shared" si="0"/>
        <v>7.0975889244872664E-2</v>
      </c>
      <c r="D9" s="8">
        <v>0.20734991372597911</v>
      </c>
      <c r="E9" s="8">
        <v>0.21006844708530337</v>
      </c>
      <c r="F9" s="8">
        <v>0.2054968619390026</v>
      </c>
      <c r="G9" s="8">
        <v>0.22550794678717076</v>
      </c>
      <c r="H9" s="8">
        <v>0.27963956983807547</v>
      </c>
      <c r="I9" s="8">
        <v>0.27566525509672046</v>
      </c>
      <c r="J9" s="8">
        <v>0.23958011271469143</v>
      </c>
      <c r="K9" s="8">
        <v>0.26615525512529603</v>
      </c>
      <c r="L9" s="11"/>
    </row>
    <row r="10" spans="1:12" x14ac:dyDescent="0.25">
      <c r="A10" t="s">
        <v>32</v>
      </c>
      <c r="B10">
        <v>1280</v>
      </c>
      <c r="C10" s="5">
        <f t="shared" si="0"/>
        <v>1.4966909099413016E-2</v>
      </c>
      <c r="D10" s="8">
        <v>0.18199872552303015</v>
      </c>
      <c r="E10" s="8">
        <v>0.16657558849333443</v>
      </c>
      <c r="F10" s="8">
        <v>0.18492472927887782</v>
      </c>
      <c r="G10" s="8">
        <v>0.19445310993237797</v>
      </c>
      <c r="H10" s="8">
        <v>0.22737515067807784</v>
      </c>
      <c r="I10" s="8">
        <v>0.24056614337911053</v>
      </c>
      <c r="J10" s="8">
        <v>0.19833420559516116</v>
      </c>
      <c r="K10" s="8">
        <v>0.20524278522849426</v>
      </c>
      <c r="L10" s="11"/>
    </row>
    <row r="11" spans="1:12" x14ac:dyDescent="0.25">
      <c r="A11" t="s">
        <v>33</v>
      </c>
      <c r="B11">
        <v>2722</v>
      </c>
      <c r="C11" s="5">
        <f t="shared" si="0"/>
        <v>3.182806763172049E-2</v>
      </c>
      <c r="D11" s="8">
        <v>0.15344981476184014</v>
      </c>
      <c r="E11" s="8">
        <v>0.16489445052050905</v>
      </c>
      <c r="F11" s="8">
        <v>0.15050346898284597</v>
      </c>
      <c r="G11" s="8">
        <v>0.16217717645886726</v>
      </c>
      <c r="H11" s="8">
        <v>0.22775594694923618</v>
      </c>
      <c r="I11" s="8">
        <v>0.21406863203281162</v>
      </c>
      <c r="J11" s="8">
        <v>0.18208649234787688</v>
      </c>
      <c r="K11" s="8">
        <v>0.19681123384054436</v>
      </c>
      <c r="L11" s="11"/>
    </row>
    <row r="12" spans="1:12" x14ac:dyDescent="0.25">
      <c r="A12" t="s">
        <v>34</v>
      </c>
      <c r="B12">
        <v>1374</v>
      </c>
      <c r="C12" s="5">
        <f t="shared" si="0"/>
        <v>1.6066041486401159E-2</v>
      </c>
      <c r="D12" s="8">
        <v>0.11451811475635848</v>
      </c>
      <c r="E12" s="8">
        <v>0.11576011540240935</v>
      </c>
      <c r="F12" s="8">
        <v>0.1099923819800354</v>
      </c>
      <c r="G12" s="8">
        <v>0.12544145410191476</v>
      </c>
      <c r="H12" s="8">
        <v>0.17687435238502097</v>
      </c>
      <c r="I12" s="8">
        <v>0.1774509912621946</v>
      </c>
      <c r="J12" s="8">
        <v>0.14513223779859025</v>
      </c>
      <c r="K12" s="8">
        <v>0.17419871395277237</v>
      </c>
      <c r="L12" s="11"/>
    </row>
    <row r="13" spans="1:12" x14ac:dyDescent="0.25">
      <c r="A13" t="s">
        <v>35</v>
      </c>
      <c r="B13">
        <v>494</v>
      </c>
      <c r="C13" s="5">
        <f t="shared" si="0"/>
        <v>5.7762914805547108E-3</v>
      </c>
      <c r="D13" s="8">
        <v>0.11626258064882009</v>
      </c>
      <c r="E13" s="8">
        <v>0.11103555112291416</v>
      </c>
      <c r="F13" s="8">
        <v>0.10000048504051047</v>
      </c>
      <c r="G13" s="8">
        <v>9.9161437034046424E-2</v>
      </c>
      <c r="H13" s="8">
        <v>0.1311343181458075</v>
      </c>
      <c r="I13" s="8">
        <v>0.11987526540599766</v>
      </c>
      <c r="J13" s="8">
        <v>9.2821590788014649E-2</v>
      </c>
      <c r="K13" s="8">
        <v>0.1045664286391905</v>
      </c>
      <c r="L13" s="11"/>
    </row>
    <row r="14" spans="1:12" x14ac:dyDescent="0.25">
      <c r="A14" t="s">
        <v>36</v>
      </c>
      <c r="B14">
        <v>249</v>
      </c>
      <c r="C14" s="5">
        <f t="shared" si="0"/>
        <v>2.9115315357451884E-3</v>
      </c>
      <c r="D14" s="8">
        <v>0.12031463009403549</v>
      </c>
      <c r="E14" s="8">
        <v>0.13000216890885538</v>
      </c>
      <c r="F14" s="8">
        <v>0.12254471251950547</v>
      </c>
      <c r="G14" s="8">
        <v>0.10559717455742922</v>
      </c>
      <c r="H14" s="8">
        <v>0.14225973828350638</v>
      </c>
      <c r="I14" s="8">
        <v>0.13599073332693981</v>
      </c>
      <c r="J14" s="8">
        <v>9.7008162245511953E-2</v>
      </c>
      <c r="K14" s="8">
        <v>0.13149908917713912</v>
      </c>
      <c r="L14" s="11"/>
    </row>
    <row r="15" spans="1:12" x14ac:dyDescent="0.25">
      <c r="A15" t="s">
        <v>37</v>
      </c>
      <c r="B15">
        <v>173</v>
      </c>
      <c r="C15" s="5">
        <f t="shared" si="0"/>
        <v>2.0228713079675407E-3</v>
      </c>
      <c r="D15" s="8">
        <v>0.10029247976040058</v>
      </c>
      <c r="E15" s="8">
        <v>0.10201941799430396</v>
      </c>
      <c r="F15" s="8">
        <v>9.7181071936205288E-2</v>
      </c>
      <c r="G15" s="8">
        <v>9.8969016251183345E-2</v>
      </c>
      <c r="H15" s="8">
        <v>0.12715756099714232</v>
      </c>
      <c r="I15" s="8">
        <v>9.7327006829137183E-2</v>
      </c>
      <c r="J15" s="8">
        <v>9.5534586061297486E-2</v>
      </c>
      <c r="K15" s="8">
        <v>8.3907517075440655E-2</v>
      </c>
      <c r="L15" s="11"/>
    </row>
    <row r="16" spans="1:12" x14ac:dyDescent="0.25">
      <c r="A16" t="s">
        <v>38</v>
      </c>
      <c r="B16">
        <v>333</v>
      </c>
      <c r="C16" s="5">
        <f t="shared" si="0"/>
        <v>3.8937349453941677E-3</v>
      </c>
      <c r="D16" s="8">
        <v>8.6102224483913331E-2</v>
      </c>
      <c r="E16" s="8">
        <v>8.0445574633654773E-2</v>
      </c>
      <c r="F16" s="8">
        <v>8.6939490600832475E-2</v>
      </c>
      <c r="G16" s="8">
        <v>0.10110638701758701</v>
      </c>
      <c r="H16" s="8">
        <v>0.11042150563060085</v>
      </c>
      <c r="I16" s="8">
        <v>8.6200067053977938E-2</v>
      </c>
      <c r="J16" s="8">
        <v>7.7313705989320011E-2</v>
      </c>
      <c r="K16" s="8">
        <v>8.9470148291866128E-2</v>
      </c>
      <c r="L16" s="11"/>
    </row>
    <row r="17" spans="1:12" x14ac:dyDescent="0.25">
      <c r="A17" t="s">
        <v>39</v>
      </c>
      <c r="B17">
        <v>164</v>
      </c>
      <c r="C17" s="5">
        <f t="shared" si="0"/>
        <v>1.9176352283622928E-3</v>
      </c>
      <c r="D17" s="8">
        <v>8.0392844874229097E-2</v>
      </c>
      <c r="E17" s="8">
        <v>8.8916455003744732E-2</v>
      </c>
      <c r="F17" s="8">
        <v>6.9208840132287619E-2</v>
      </c>
      <c r="G17" s="8">
        <v>5.3863650403903354E-2</v>
      </c>
      <c r="H17" s="8">
        <v>6.787905391583976E-2</v>
      </c>
      <c r="I17" s="8">
        <v>4.8251353690625387E-2</v>
      </c>
      <c r="J17" s="8">
        <v>4.3618643354431136E-2</v>
      </c>
      <c r="K17" s="8">
        <v>3.7753520643518793E-2</v>
      </c>
      <c r="L17" s="11"/>
    </row>
    <row r="18" spans="1:12" x14ac:dyDescent="0.25">
      <c r="A18" t="s">
        <v>40</v>
      </c>
      <c r="B18">
        <v>52</v>
      </c>
      <c r="C18" s="5">
        <f t="shared" si="0"/>
        <v>6.0803068216365376E-4</v>
      </c>
      <c r="D18" s="8">
        <v>8.4358685688841861E-2</v>
      </c>
      <c r="E18" s="8">
        <v>7.5260872169800874E-2</v>
      </c>
      <c r="F18" s="8">
        <v>7.008370416159318E-2</v>
      </c>
      <c r="G18" s="8">
        <v>0.10311310545363342</v>
      </c>
      <c r="H18" s="8">
        <v>9.7595576247669083E-2</v>
      </c>
      <c r="I18" s="8">
        <v>0.10373107529947903</v>
      </c>
      <c r="J18" s="8">
        <v>8.5514256460784283E-2</v>
      </c>
      <c r="K18" s="8">
        <v>0.13710275080152151</v>
      </c>
      <c r="L18" s="11"/>
    </row>
    <row r="19" spans="1:12" x14ac:dyDescent="0.25">
      <c r="A19" t="s">
        <v>41</v>
      </c>
      <c r="B19">
        <v>15</v>
      </c>
      <c r="C19" s="5">
        <f t="shared" si="0"/>
        <v>1.753934660087463E-4</v>
      </c>
      <c r="D19" s="8">
        <v>7.6146555342321315E-2</v>
      </c>
      <c r="E19" s="8">
        <v>6.0950143470280826E-2</v>
      </c>
      <c r="F19" s="8">
        <v>8.8680257703928581E-2</v>
      </c>
      <c r="G19" s="8">
        <v>6.9577975983628707E-2</v>
      </c>
      <c r="H19" s="8">
        <v>3.7549265701340373E-2</v>
      </c>
      <c r="I19" s="8">
        <v>5.3816836598609238E-2</v>
      </c>
      <c r="J19" s="8">
        <v>8.5956578509478507E-2</v>
      </c>
      <c r="K19" s="8">
        <v>7.3702139897021499E-2</v>
      </c>
      <c r="L19" s="11"/>
    </row>
    <row r="20" spans="1:12" x14ac:dyDescent="0.25">
      <c r="A20" t="s">
        <v>42</v>
      </c>
      <c r="B20">
        <v>6</v>
      </c>
      <c r="C20" s="5">
        <f t="shared" si="0"/>
        <v>7.0157386403498512E-5</v>
      </c>
      <c r="D20" s="8">
        <v>6.0058354581870421E-2</v>
      </c>
      <c r="E20" s="8">
        <v>5.2602800533199198E-2</v>
      </c>
      <c r="F20" s="8">
        <v>2.4955797169575345E-2</v>
      </c>
      <c r="G20" s="8">
        <v>5.7654078997333422E-2</v>
      </c>
      <c r="H20" s="8">
        <v>8.2458676576587536E-2</v>
      </c>
      <c r="I20" s="8">
        <v>8.2641297337409502E-3</v>
      </c>
      <c r="J20" s="8">
        <v>3.6110953947944682E-2</v>
      </c>
      <c r="K20" s="8">
        <v>7.1024555989091867E-2</v>
      </c>
      <c r="L20" s="11"/>
    </row>
    <row r="21" spans="1:12" x14ac:dyDescent="0.25">
      <c r="A21" t="s">
        <v>43</v>
      </c>
      <c r="B21">
        <v>5</v>
      </c>
      <c r="C21" s="5">
        <f t="shared" si="0"/>
        <v>5.8464488669582096E-5</v>
      </c>
      <c r="D21" s="11">
        <v>2.7817106687765469E-3</v>
      </c>
      <c r="E21" s="8">
        <v>7.3249464932789912E-3</v>
      </c>
      <c r="F21" s="8">
        <v>4.1135368885151912E-3</v>
      </c>
      <c r="G21" s="8">
        <v>2.0767663893851633E-3</v>
      </c>
      <c r="H21" s="8">
        <v>4.9669794710537531E-3</v>
      </c>
      <c r="I21" s="8">
        <v>2.8548839062530508E-3</v>
      </c>
      <c r="J21" s="11">
        <v>9.2403055115209166E-3</v>
      </c>
      <c r="K21" s="11">
        <v>1.9217984006760159E-2</v>
      </c>
      <c r="L21" s="11"/>
    </row>
    <row r="22" spans="1:12" x14ac:dyDescent="0.25">
      <c r="A22" t="s">
        <v>44</v>
      </c>
      <c r="B22">
        <v>5</v>
      </c>
      <c r="C22" s="5">
        <f t="shared" si="0"/>
        <v>5.8464488669582096E-5</v>
      </c>
      <c r="D22" s="8">
        <v>0.21595274224677713</v>
      </c>
      <c r="E22" s="8">
        <v>0.15740024525988114</v>
      </c>
      <c r="F22" s="8">
        <v>0.11953939553913158</v>
      </c>
      <c r="G22" s="8">
        <v>0.11310551083193088</v>
      </c>
      <c r="H22" s="8">
        <v>0.11415279956103612</v>
      </c>
      <c r="I22" s="8">
        <v>7.4584413518587411E-2</v>
      </c>
      <c r="J22" s="8">
        <v>0.10298809129770348</v>
      </c>
      <c r="K22" s="8">
        <v>0.11072816182221686</v>
      </c>
      <c r="L22" s="11"/>
    </row>
    <row r="23" spans="1:12" x14ac:dyDescent="0.25">
      <c r="A23" t="s">
        <v>45</v>
      </c>
      <c r="B23">
        <v>3</v>
      </c>
      <c r="C23" s="5">
        <f t="shared" si="0"/>
        <v>3.5078693201749256E-5</v>
      </c>
      <c r="D23" s="8">
        <v>0.18696842845865502</v>
      </c>
      <c r="E23" s="8">
        <v>0.17761720134720402</v>
      </c>
      <c r="F23" s="8">
        <v>9.1072747919780941E-2</v>
      </c>
      <c r="G23" s="8">
        <v>0.28796929165181362</v>
      </c>
      <c r="H23" s="8">
        <v>0.29841774696922924</v>
      </c>
      <c r="I23" s="8">
        <v>0.12385998944868974</v>
      </c>
      <c r="J23" s="8">
        <v>8.8799580384938542E-2</v>
      </c>
      <c r="K23" s="8">
        <v>6.7586913810753671E-2</v>
      </c>
      <c r="L23" s="11"/>
    </row>
    <row r="24" spans="1:12" x14ac:dyDescent="0.25">
      <c r="C24" t="s">
        <v>79</v>
      </c>
      <c r="D24">
        <v>0.5</v>
      </c>
      <c r="E24">
        <v>0.5</v>
      </c>
      <c r="F24">
        <v>0.5</v>
      </c>
      <c r="G24">
        <v>0.5</v>
      </c>
      <c r="H24">
        <v>0.5</v>
      </c>
      <c r="I24">
        <v>0.5</v>
      </c>
      <c r="J24">
        <v>0.5</v>
      </c>
      <c r="K24">
        <v>0.5</v>
      </c>
    </row>
    <row r="25" spans="1:12" x14ac:dyDescent="0.25">
      <c r="C25" t="s">
        <v>79</v>
      </c>
      <c r="D25" s="3">
        <v>0.2</v>
      </c>
      <c r="E25" s="3">
        <v>0.2</v>
      </c>
      <c r="F25" s="3">
        <v>0.2</v>
      </c>
      <c r="G25" s="3">
        <v>0.2</v>
      </c>
      <c r="H25" s="3">
        <v>0.2</v>
      </c>
      <c r="I25" s="3">
        <v>0.2</v>
      </c>
      <c r="J25" s="3">
        <v>0.2</v>
      </c>
      <c r="K25" s="3">
        <v>0.2</v>
      </c>
    </row>
  </sheetData>
  <mergeCells count="1">
    <mergeCell ref="D1:J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21E7-3704-4475-B442-7660084901CB}">
  <dimension ref="A1:B10"/>
  <sheetViews>
    <sheetView workbookViewId="0">
      <selection activeCell="B2" sqref="B2"/>
    </sheetView>
  </sheetViews>
  <sheetFormatPr defaultRowHeight="15" x14ac:dyDescent="0.25"/>
  <sheetData>
    <row r="1" spans="1:2" x14ac:dyDescent="0.25">
      <c r="B1" t="s">
        <v>80</v>
      </c>
    </row>
    <row r="2" spans="1:2" x14ac:dyDescent="0.25">
      <c r="A2" t="s">
        <v>51</v>
      </c>
      <c r="B2" s="1">
        <v>-0.57457021638259653</v>
      </c>
    </row>
    <row r="3" spans="1:2" x14ac:dyDescent="0.25">
      <c r="A3" t="s">
        <v>52</v>
      </c>
      <c r="B3" s="1">
        <v>-0.70906930109106925</v>
      </c>
    </row>
    <row r="4" spans="1:2" x14ac:dyDescent="0.25">
      <c r="A4" t="s">
        <v>53</v>
      </c>
      <c r="B4" s="1">
        <v>-0.35768946619766451</v>
      </c>
    </row>
    <row r="5" spans="1:2" x14ac:dyDescent="0.25">
      <c r="A5" t="s">
        <v>61</v>
      </c>
      <c r="B5" s="1">
        <v>-0.17750236225441873</v>
      </c>
    </row>
    <row r="6" spans="1:2" x14ac:dyDescent="0.25">
      <c r="A6" t="s">
        <v>54</v>
      </c>
      <c r="B6" s="1">
        <v>-8.4123670258616889E-2</v>
      </c>
    </row>
    <row r="7" spans="1:2" x14ac:dyDescent="0.25">
      <c r="A7" t="s">
        <v>55</v>
      </c>
      <c r="B7" s="1">
        <v>0.16940551400035275</v>
      </c>
    </row>
    <row r="8" spans="1:2" x14ac:dyDescent="0.25">
      <c r="A8" t="s">
        <v>56</v>
      </c>
      <c r="B8" s="1">
        <v>0.22046841182276533</v>
      </c>
    </row>
    <row r="9" spans="1:2" x14ac:dyDescent="0.25">
      <c r="A9" t="s">
        <v>57</v>
      </c>
      <c r="B9" s="1">
        <v>0.24259681682390166</v>
      </c>
    </row>
    <row r="10" spans="1:2" x14ac:dyDescent="0.25">
      <c r="A10" t="s">
        <v>58</v>
      </c>
      <c r="B10" s="1">
        <v>0.37285885743907787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2B4-2EC0-498C-9660-333514EC9646}">
  <dimension ref="A1:J13"/>
  <sheetViews>
    <sheetView workbookViewId="0">
      <selection sqref="A1:J11"/>
    </sheetView>
  </sheetViews>
  <sheetFormatPr defaultRowHeight="15" x14ac:dyDescent="0.25"/>
  <cols>
    <col min="2" max="2" width="12.140625" customWidth="1"/>
  </cols>
  <sheetData>
    <row r="1" spans="1:10" x14ac:dyDescent="0.25">
      <c r="C1" s="14" t="s">
        <v>49</v>
      </c>
      <c r="D1" s="14"/>
      <c r="E1" s="14"/>
      <c r="F1" s="14"/>
      <c r="G1" s="14"/>
      <c r="H1" s="14"/>
      <c r="I1" s="14"/>
      <c r="J1" s="10"/>
    </row>
    <row r="2" spans="1:10" ht="45" x14ac:dyDescent="0.25">
      <c r="A2" t="s">
        <v>59</v>
      </c>
      <c r="B2" s="7" t="s">
        <v>60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  <c r="I2">
        <v>2022</v>
      </c>
      <c r="J2">
        <v>2023</v>
      </c>
    </row>
    <row r="3" spans="1:10" x14ac:dyDescent="0.25">
      <c r="A3" t="s">
        <v>51</v>
      </c>
      <c r="B3" s="9">
        <v>1948.4500000000007</v>
      </c>
      <c r="C3">
        <v>0.31190650109569029</v>
      </c>
      <c r="D3">
        <v>0.55077722343627589</v>
      </c>
      <c r="E3">
        <v>0.16184259946588747</v>
      </c>
      <c r="F3">
        <v>0.15551030161979074</v>
      </c>
      <c r="G3">
        <v>0.15609874152952566</v>
      </c>
      <c r="H3">
        <v>0.14852377732702277</v>
      </c>
      <c r="I3">
        <v>0.14114114114114115</v>
      </c>
      <c r="J3">
        <v>0.13269431527000095</v>
      </c>
    </row>
    <row r="4" spans="1:10" x14ac:dyDescent="0.25">
      <c r="A4" t="s">
        <v>52</v>
      </c>
      <c r="B4" s="9">
        <v>9787</v>
      </c>
      <c r="C4">
        <v>2.0647810218978102</v>
      </c>
      <c r="D4">
        <v>1.5133333333333334</v>
      </c>
      <c r="E4">
        <v>0.94037498544311171</v>
      </c>
      <c r="F4">
        <v>0.82204959665371979</v>
      </c>
      <c r="G4">
        <v>0.77140759420937544</v>
      </c>
      <c r="H4">
        <v>0.70664279014240639</v>
      </c>
      <c r="I4">
        <v>0.6558510638297872</v>
      </c>
      <c r="J4">
        <v>0.60070818579462615</v>
      </c>
    </row>
    <row r="5" spans="1:10" x14ac:dyDescent="0.25">
      <c r="A5" t="s">
        <v>53</v>
      </c>
      <c r="B5" s="9">
        <v>20849.049999999996</v>
      </c>
      <c r="C5">
        <v>1.3030403172504956</v>
      </c>
      <c r="D5">
        <v>1.1827321111768185</v>
      </c>
      <c r="E5">
        <v>1.0521866960676223</v>
      </c>
      <c r="F5">
        <v>0.99451085190133981</v>
      </c>
      <c r="G5">
        <v>0.97334149112839785</v>
      </c>
      <c r="H5">
        <v>0.93047477343432972</v>
      </c>
      <c r="I5">
        <v>0.9075161803379368</v>
      </c>
      <c r="J5">
        <v>0.83695652173913049</v>
      </c>
    </row>
    <row r="6" spans="1:10" x14ac:dyDescent="0.25">
      <c r="A6" t="s">
        <v>61</v>
      </c>
      <c r="B6" s="9">
        <v>35623.350000000006</v>
      </c>
      <c r="C6">
        <v>1.0438747743018517</v>
      </c>
      <c r="D6">
        <v>1.0045051539787355</v>
      </c>
      <c r="E6">
        <v>0.96761513168669877</v>
      </c>
      <c r="F6">
        <v>0.95561829314143909</v>
      </c>
      <c r="G6">
        <v>0.97179677897469863</v>
      </c>
      <c r="H6">
        <v>0.9755336486807038</v>
      </c>
      <c r="I6">
        <v>0.91569292005145575</v>
      </c>
      <c r="J6">
        <v>0.85858453596547479</v>
      </c>
    </row>
    <row r="7" spans="1:10" x14ac:dyDescent="0.25">
      <c r="A7" t="s">
        <v>54</v>
      </c>
      <c r="B7" s="9">
        <v>55024.950000000026</v>
      </c>
      <c r="C7">
        <v>0.82401292528600323</v>
      </c>
      <c r="D7">
        <v>0.80077901470464874</v>
      </c>
      <c r="E7">
        <v>0.76789228844245083</v>
      </c>
      <c r="F7">
        <v>0.79356843500058183</v>
      </c>
      <c r="G7">
        <v>0.80349425855240719</v>
      </c>
      <c r="H7">
        <v>0.79932971502174421</v>
      </c>
      <c r="I7">
        <v>0.75114795697858661</v>
      </c>
      <c r="J7">
        <v>0.75469393367040516</v>
      </c>
    </row>
    <row r="8" spans="1:10" x14ac:dyDescent="0.25">
      <c r="A8" t="s">
        <v>55</v>
      </c>
      <c r="B8" s="9">
        <v>94645.95</v>
      </c>
      <c r="C8">
        <v>0.59777473805931214</v>
      </c>
      <c r="D8">
        <v>0.5998892402236633</v>
      </c>
      <c r="E8">
        <v>0.62125558332991848</v>
      </c>
      <c r="F8">
        <v>0.6558810260877681</v>
      </c>
      <c r="G8">
        <v>0.70440433212996389</v>
      </c>
      <c r="H8">
        <v>0.71043294876566188</v>
      </c>
      <c r="I8">
        <v>0.66555873518067576</v>
      </c>
      <c r="J8">
        <v>0.6990410748166761</v>
      </c>
    </row>
    <row r="9" spans="1:10" x14ac:dyDescent="0.25">
      <c r="A9" t="s">
        <v>56</v>
      </c>
      <c r="B9" s="9">
        <v>184158.5</v>
      </c>
      <c r="C9">
        <v>0.40655659265314548</v>
      </c>
      <c r="D9">
        <v>0.4218579157869321</v>
      </c>
      <c r="E9">
        <v>0.43712894903150584</v>
      </c>
      <c r="F9">
        <v>0.46271282431937055</v>
      </c>
      <c r="G9">
        <v>0.51040658160895092</v>
      </c>
      <c r="H9">
        <v>0.50914952517932077</v>
      </c>
      <c r="I9">
        <v>0.47722871491556629</v>
      </c>
      <c r="J9">
        <v>0.49618947895145937</v>
      </c>
    </row>
    <row r="10" spans="1:10" x14ac:dyDescent="0.25">
      <c r="A10" t="s">
        <v>57</v>
      </c>
      <c r="B10" s="9">
        <v>439725.85000000009</v>
      </c>
      <c r="C10">
        <v>0.30417345160844644</v>
      </c>
      <c r="D10">
        <v>0.31563206701571811</v>
      </c>
      <c r="E10">
        <v>0.33532671087273946</v>
      </c>
      <c r="F10">
        <v>0.35047384583159324</v>
      </c>
      <c r="G10">
        <v>0.40047380060269844</v>
      </c>
      <c r="H10">
        <v>0.39455370873793988</v>
      </c>
      <c r="I10">
        <v>0.37607114078569043</v>
      </c>
      <c r="J10">
        <v>0.37796496273099467</v>
      </c>
    </row>
    <row r="11" spans="1:10" x14ac:dyDescent="0.25">
      <c r="A11" t="s">
        <v>58</v>
      </c>
      <c r="B11" s="9">
        <v>1935145.9500000007</v>
      </c>
      <c r="C11">
        <v>0.22215778723777141</v>
      </c>
      <c r="D11">
        <v>0.23475452671528171</v>
      </c>
      <c r="E11">
        <v>0.25452752406347556</v>
      </c>
      <c r="F11">
        <v>0.2698553718797399</v>
      </c>
      <c r="G11">
        <v>0.31718797113243402</v>
      </c>
      <c r="H11">
        <v>0.32679023871476576</v>
      </c>
      <c r="I11">
        <v>0.29048463522085843</v>
      </c>
      <c r="J11">
        <v>0.30499128595844061</v>
      </c>
    </row>
    <row r="12" spans="1:10" x14ac:dyDescent="0.25">
      <c r="C12">
        <v>0.5</v>
      </c>
      <c r="D12">
        <v>0.5</v>
      </c>
      <c r="E12">
        <v>0.5</v>
      </c>
      <c r="F12">
        <v>0.5</v>
      </c>
      <c r="G12">
        <v>0.5</v>
      </c>
      <c r="H12">
        <v>0.5</v>
      </c>
      <c r="I12">
        <v>0.5</v>
      </c>
      <c r="J12">
        <v>0.5</v>
      </c>
    </row>
    <row r="13" spans="1:10" x14ac:dyDescent="0.25">
      <c r="C13" s="3">
        <v>0.2</v>
      </c>
      <c r="D13" s="3">
        <v>0.2</v>
      </c>
      <c r="E13" s="3">
        <v>0.2</v>
      </c>
      <c r="F13" s="3">
        <v>0.2</v>
      </c>
      <c r="G13" s="3">
        <v>0.2</v>
      </c>
      <c r="H13" s="3">
        <v>0.2</v>
      </c>
      <c r="I13" s="3">
        <v>0.2</v>
      </c>
      <c r="J13" s="3">
        <v>0.2</v>
      </c>
    </row>
  </sheetData>
  <mergeCells count="1">
    <mergeCell ref="C1:I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D032-9595-4C5B-8AD6-54A95C1BCA1E}">
  <dimension ref="A1:I69"/>
  <sheetViews>
    <sheetView workbookViewId="0">
      <selection activeCell="L9" sqref="L9"/>
    </sheetView>
  </sheetViews>
  <sheetFormatPr defaultRowHeight="15" x14ac:dyDescent="0.25"/>
  <cols>
    <col min="1" max="1" width="37" customWidth="1"/>
    <col min="2" max="9" width="12.5703125" bestFit="1" customWidth="1"/>
  </cols>
  <sheetData>
    <row r="1" spans="1:9" x14ac:dyDescent="0.25">
      <c r="A1" t="s">
        <v>81</v>
      </c>
    </row>
    <row r="2" spans="1:9" x14ac:dyDescent="0.25">
      <c r="A2" t="s">
        <v>20</v>
      </c>
      <c r="B2">
        <v>2016</v>
      </c>
      <c r="C2">
        <v>2017</v>
      </c>
      <c r="D2">
        <v>2018</v>
      </c>
      <c r="E2">
        <v>2019</v>
      </c>
      <c r="F2">
        <v>2020</v>
      </c>
      <c r="G2">
        <v>2021</v>
      </c>
      <c r="H2">
        <v>2022</v>
      </c>
      <c r="I2">
        <v>2023</v>
      </c>
    </row>
    <row r="3" spans="1:9" x14ac:dyDescent="0.25">
      <c r="A3" t="s">
        <v>0</v>
      </c>
      <c r="B3" s="3">
        <v>3.153692469780486</v>
      </c>
      <c r="C3" s="3">
        <v>3.9743775466496247</v>
      </c>
      <c r="D3" s="3">
        <v>3.5095930659671355</v>
      </c>
      <c r="E3" s="3">
        <v>3.2130771652902119</v>
      </c>
      <c r="F3" s="3">
        <v>6.9234353156775956</v>
      </c>
      <c r="G3" s="3">
        <v>6.0514828013045037</v>
      </c>
      <c r="H3" s="3">
        <v>6.3564189216163332</v>
      </c>
      <c r="I3" s="3">
        <v>6.3935340303639627</v>
      </c>
    </row>
    <row r="4" spans="1:9" x14ac:dyDescent="0.25">
      <c r="A4" t="s">
        <v>1</v>
      </c>
      <c r="B4" s="3">
        <v>1.416381104104447</v>
      </c>
      <c r="C4" s="3">
        <v>2.0562140352744143</v>
      </c>
      <c r="D4" s="3">
        <v>1.5627362559307265</v>
      </c>
      <c r="E4" s="3">
        <v>1.8039940815274103</v>
      </c>
      <c r="F4" s="3">
        <v>2.1395810475107475</v>
      </c>
      <c r="G4" s="3">
        <v>2.1936791027301887</v>
      </c>
      <c r="H4" s="3">
        <v>1.3476917869947669</v>
      </c>
      <c r="I4" s="3">
        <v>1.7259035910394946</v>
      </c>
    </row>
    <row r="5" spans="1:9" x14ac:dyDescent="0.25">
      <c r="A5" t="s">
        <v>2</v>
      </c>
      <c r="B5" s="3">
        <v>1.5977355978880863</v>
      </c>
      <c r="C5" s="3">
        <v>1.8704748078252444</v>
      </c>
      <c r="D5" s="3">
        <v>2.4770401432364055</v>
      </c>
      <c r="E5" s="3">
        <v>2.413182102078927</v>
      </c>
      <c r="F5" s="3">
        <v>2.7661799342695348</v>
      </c>
      <c r="G5" s="3">
        <v>3.2894960380145148</v>
      </c>
      <c r="H5" s="3">
        <v>2.736578614922097</v>
      </c>
      <c r="I5" s="3">
        <v>2.8462814527270108</v>
      </c>
    </row>
    <row r="6" spans="1:9" x14ac:dyDescent="0.25">
      <c r="A6" t="s">
        <v>3</v>
      </c>
      <c r="B6" s="3">
        <v>0.86777386879467944</v>
      </c>
      <c r="C6" s="3">
        <v>0.68023157190785932</v>
      </c>
      <c r="D6" s="3">
        <v>1.5651555516452245</v>
      </c>
      <c r="E6" s="3">
        <v>1.2192870955566049</v>
      </c>
      <c r="F6" s="3">
        <v>2.2884596620225439</v>
      </c>
      <c r="G6" s="3">
        <v>1.9596170174077856</v>
      </c>
      <c r="H6" s="3">
        <v>4.5837046053600563</v>
      </c>
      <c r="I6" s="3">
        <v>2.8839150953999657</v>
      </c>
    </row>
    <row r="7" spans="1:9" x14ac:dyDescent="0.25">
      <c r="A7" t="s">
        <v>4</v>
      </c>
      <c r="B7" s="3">
        <v>2.2871453553761789</v>
      </c>
      <c r="C7" s="3">
        <v>2.1883886483658399</v>
      </c>
      <c r="D7" s="3">
        <v>2.3067788207927657</v>
      </c>
      <c r="E7" s="3">
        <v>2.7200289033819058</v>
      </c>
      <c r="F7" s="3">
        <v>5.3964327922075501</v>
      </c>
      <c r="G7" s="3">
        <v>4.9045311307612236</v>
      </c>
      <c r="H7" s="3">
        <v>11.536785222876617</v>
      </c>
      <c r="I7" s="3">
        <v>5.925934147407518</v>
      </c>
    </row>
    <row r="8" spans="1:9" x14ac:dyDescent="0.25">
      <c r="A8" t="s">
        <v>5</v>
      </c>
      <c r="B8" s="3">
        <v>3.3685546585939026</v>
      </c>
      <c r="C8" s="3">
        <v>3.7272726288669502</v>
      </c>
      <c r="D8" s="3">
        <v>6.9098382616612319</v>
      </c>
      <c r="E8" s="3">
        <v>11.335226644513897</v>
      </c>
      <c r="F8" s="3">
        <v>10.879680206790511</v>
      </c>
      <c r="G8" s="3">
        <v>8.7101537057148235</v>
      </c>
      <c r="H8" s="3">
        <v>10.624229801573868</v>
      </c>
      <c r="I8" s="3">
        <v>9.5960562838672008</v>
      </c>
    </row>
    <row r="9" spans="1:9" x14ac:dyDescent="0.25">
      <c r="A9" t="s">
        <v>6</v>
      </c>
      <c r="B9" s="3">
        <v>3.0987128746563908</v>
      </c>
      <c r="C9" s="3">
        <v>2.6840467692564722</v>
      </c>
      <c r="D9" s="3">
        <v>5.6614140892074634</v>
      </c>
      <c r="E9" s="3">
        <v>5.8345659510890897</v>
      </c>
      <c r="F9" s="3">
        <v>7.8994461664667028</v>
      </c>
      <c r="G9" s="3">
        <v>7.0889620778400353</v>
      </c>
      <c r="H9" s="3">
        <v>5.8188311652215425</v>
      </c>
      <c r="I9" s="3">
        <v>9.5479379986559376</v>
      </c>
    </row>
    <row r="10" spans="1:9" x14ac:dyDescent="0.25">
      <c r="A10" t="s">
        <v>7</v>
      </c>
      <c r="B10" s="3">
        <v>4.0513958510553909</v>
      </c>
      <c r="C10" s="3">
        <v>2.7991607374370453</v>
      </c>
      <c r="D10" s="3">
        <v>4.6328377044153211</v>
      </c>
      <c r="E10" s="3">
        <v>8.4277341369567687</v>
      </c>
      <c r="F10" s="3">
        <v>8.2493788989719956</v>
      </c>
      <c r="G10" s="3">
        <v>8.1343188072644654</v>
      </c>
      <c r="H10" s="3">
        <v>5.9092528167972791</v>
      </c>
      <c r="I10" s="3">
        <v>5.4756947321950804</v>
      </c>
    </row>
    <row r="11" spans="1:9" x14ac:dyDescent="0.25">
      <c r="A11" t="s">
        <v>8</v>
      </c>
      <c r="B11" s="3">
        <v>5.0186303689936853</v>
      </c>
      <c r="C11" s="3">
        <v>3.2543790809948963</v>
      </c>
      <c r="D11" s="3">
        <v>5.8327702844068128</v>
      </c>
      <c r="E11" s="3">
        <v>8.7998054504156968</v>
      </c>
      <c r="F11" s="3">
        <v>6.9562158619210388</v>
      </c>
      <c r="G11" s="3">
        <v>12.004311181920391</v>
      </c>
      <c r="H11" s="3">
        <v>9.621151582043618</v>
      </c>
      <c r="I11" s="3">
        <v>7.7465617066913586</v>
      </c>
    </row>
    <row r="12" spans="1:9" x14ac:dyDescent="0.25">
      <c r="A12" t="s">
        <v>9</v>
      </c>
      <c r="B12" s="3">
        <v>4.3658939490920847</v>
      </c>
      <c r="C12" s="3">
        <v>5.7970622282999571</v>
      </c>
      <c r="D12" s="3">
        <v>6.7566339693655522</v>
      </c>
      <c r="E12" s="3">
        <v>10.182496113188757</v>
      </c>
      <c r="F12" s="3">
        <v>15.990756454729866</v>
      </c>
      <c r="G12" s="3">
        <v>9.1452953859377573</v>
      </c>
      <c r="H12" s="3">
        <v>9.3668239617022238</v>
      </c>
      <c r="I12" s="3">
        <v>9.744175510512985</v>
      </c>
    </row>
    <row r="13" spans="1:9" x14ac:dyDescent="0.25">
      <c r="A13" t="s">
        <v>10</v>
      </c>
      <c r="B13" s="3">
        <v>11.724677370429536</v>
      </c>
      <c r="C13" s="3">
        <v>9.1488393494606761</v>
      </c>
      <c r="D13" s="3">
        <v>50.081079414166851</v>
      </c>
      <c r="E13" s="3">
        <v>31.864933949553226</v>
      </c>
      <c r="F13" s="3">
        <v>21.150319812180914</v>
      </c>
      <c r="G13" s="3">
        <v>28.688697306081608</v>
      </c>
      <c r="H13" s="3">
        <v>18.28964079312459</v>
      </c>
      <c r="I13" s="3">
        <v>24.160966351359026</v>
      </c>
    </row>
    <row r="14" spans="1:9" x14ac:dyDescent="0.25">
      <c r="A14" t="s">
        <v>11</v>
      </c>
      <c r="B14" s="3">
        <v>13.606488374795186</v>
      </c>
      <c r="C14" s="3">
        <v>6.8658992098914275</v>
      </c>
      <c r="D14" s="3">
        <v>21.589263568120906</v>
      </c>
      <c r="E14" s="3">
        <v>18.474027950857511</v>
      </c>
      <c r="F14" s="3">
        <v>20.798332242838285</v>
      </c>
      <c r="G14" s="3">
        <v>34.909605584796253</v>
      </c>
      <c r="H14" s="3">
        <v>59.298053941335382</v>
      </c>
      <c r="I14" s="3">
        <v>36.065710274543228</v>
      </c>
    </row>
    <row r="15" spans="1:9" x14ac:dyDescent="0.25">
      <c r="A15" t="s">
        <v>12</v>
      </c>
      <c r="B15" s="3">
        <v>7.5830221197622123</v>
      </c>
      <c r="C15" s="3">
        <v>7.1650052328206186</v>
      </c>
      <c r="D15" s="3">
        <v>13.492446459919197</v>
      </c>
      <c r="E15" s="3">
        <v>15.84092232825385</v>
      </c>
      <c r="F15" s="3">
        <v>22.981464147039844</v>
      </c>
      <c r="G15" s="3">
        <v>18.469377620220612</v>
      </c>
      <c r="H15" s="3">
        <v>17.682828225753127</v>
      </c>
      <c r="I15" s="3">
        <v>15.482900147155927</v>
      </c>
    </row>
    <row r="16" spans="1:9" x14ac:dyDescent="0.25">
      <c r="A16" t="s">
        <v>13</v>
      </c>
      <c r="B16" s="3">
        <v>4.7357115022797194</v>
      </c>
      <c r="C16" s="3">
        <v>3.9007276597816798</v>
      </c>
      <c r="D16" s="3">
        <v>5.7819443367247043</v>
      </c>
      <c r="E16" s="3">
        <v>7.8046138731607284</v>
      </c>
      <c r="F16" s="3">
        <v>10.08566315019948</v>
      </c>
      <c r="G16" s="3">
        <v>12.349344799651199</v>
      </c>
      <c r="H16" s="3">
        <v>10.217824540452774</v>
      </c>
      <c r="I16" s="3">
        <v>7.8419233939965576</v>
      </c>
    </row>
    <row r="17" spans="1:9" x14ac:dyDescent="0.25">
      <c r="A17" t="s">
        <v>14</v>
      </c>
      <c r="B17" s="3">
        <v>3.6347370610928835</v>
      </c>
      <c r="C17" s="3">
        <v>3.7683970652746792</v>
      </c>
      <c r="D17" s="3">
        <v>7.8079084394971616</v>
      </c>
      <c r="E17" s="3">
        <v>4.1553590507592988</v>
      </c>
      <c r="F17" s="3">
        <v>8.6219339954932135</v>
      </c>
      <c r="G17" s="3">
        <v>17.407284773327191</v>
      </c>
      <c r="H17" s="3">
        <v>19.596360090021172</v>
      </c>
      <c r="I17" s="3">
        <v>10.125038465625799</v>
      </c>
    </row>
    <row r="18" spans="1:9" x14ac:dyDescent="0.25">
      <c r="A18" t="s">
        <v>15</v>
      </c>
      <c r="B18" s="3">
        <v>4.3238563614388585</v>
      </c>
      <c r="C18" s="3">
        <v>5.679492992616674</v>
      </c>
      <c r="D18" s="3">
        <v>9.315176450803726</v>
      </c>
      <c r="E18" s="3">
        <v>8.0011199939145197</v>
      </c>
      <c r="F18" s="3">
        <v>6.0626224422361661</v>
      </c>
      <c r="G18" s="3">
        <v>5.2526636463849332</v>
      </c>
      <c r="H18" s="3">
        <v>5.8453537558937629</v>
      </c>
      <c r="I18" s="3">
        <v>12.003903060134951</v>
      </c>
    </row>
    <row r="19" spans="1:9" x14ac:dyDescent="0.25">
      <c r="A19" t="s">
        <v>16</v>
      </c>
      <c r="B19" s="3">
        <v>3.9081997058834075</v>
      </c>
      <c r="C19" s="3">
        <v>3.6764777367382191</v>
      </c>
      <c r="D19" s="3">
        <v>10.146328240729332</v>
      </c>
      <c r="E19" s="3">
        <v>5.1666864584519274</v>
      </c>
      <c r="F19" s="3">
        <v>10.116739818854278</v>
      </c>
      <c r="G19" s="3">
        <v>5.5288801574727682</v>
      </c>
      <c r="H19" s="3">
        <v>7.3990790244578077</v>
      </c>
      <c r="I19" s="3">
        <v>7.0191853895668883</v>
      </c>
    </row>
    <row r="20" spans="1:9" x14ac:dyDescent="0.25">
      <c r="A20" t="s">
        <v>17</v>
      </c>
      <c r="B20" s="3">
        <v>4.5866769156193961</v>
      </c>
      <c r="C20" s="3">
        <v>5.4890721992555669</v>
      </c>
      <c r="D20" s="3">
        <v>12.526173882129319</v>
      </c>
      <c r="E20" s="3">
        <v>17.859937821823216</v>
      </c>
      <c r="F20" s="3">
        <v>19.512154254407577</v>
      </c>
      <c r="G20" s="3">
        <v>28.752062118584796</v>
      </c>
      <c r="H20" s="3">
        <v>27.176921223435102</v>
      </c>
      <c r="I20" s="3">
        <v>16.386004105658927</v>
      </c>
    </row>
    <row r="21" spans="1:9" x14ac:dyDescent="0.25">
      <c r="A21" t="s">
        <v>18</v>
      </c>
      <c r="B21" s="3">
        <v>5.2040461611679358</v>
      </c>
      <c r="C21" s="3">
        <v>4.6982109557816445</v>
      </c>
      <c r="D21" s="3">
        <v>8.6402685152363716</v>
      </c>
      <c r="E21" s="3">
        <v>10.423705900089157</v>
      </c>
      <c r="F21" s="3">
        <v>13.760383998952472</v>
      </c>
      <c r="G21" s="3">
        <v>12.949740690070918</v>
      </c>
      <c r="H21" s="3">
        <v>10.144136108718522</v>
      </c>
      <c r="I21" s="3">
        <v>12.459956592491771</v>
      </c>
    </row>
    <row r="22" spans="1:9" x14ac:dyDescent="0.25">
      <c r="A22" t="s">
        <v>23</v>
      </c>
      <c r="B22" s="3">
        <v>2.7600104937185312</v>
      </c>
      <c r="C22" s="3">
        <v>2.8979854432607333</v>
      </c>
      <c r="D22" s="3">
        <v>4.4372628702500965</v>
      </c>
      <c r="E22" s="3">
        <v>5.2075724919496498</v>
      </c>
      <c r="F22" s="3">
        <v>6.3737318891510029</v>
      </c>
      <c r="G22" s="3">
        <v>6.6887322737817225</v>
      </c>
      <c r="H22" s="3">
        <v>6.4568872260006343</v>
      </c>
      <c r="I22" s="3">
        <v>6.3993930910177301</v>
      </c>
    </row>
    <row r="23" spans="1:9" x14ac:dyDescent="0.25">
      <c r="A23" t="s">
        <v>65</v>
      </c>
      <c r="B23">
        <v>0.5</v>
      </c>
      <c r="C23">
        <v>0.5</v>
      </c>
      <c r="D23">
        <v>0.5</v>
      </c>
      <c r="E23">
        <v>0.5</v>
      </c>
      <c r="F23">
        <v>0.5</v>
      </c>
      <c r="G23">
        <v>0.5</v>
      </c>
      <c r="H23">
        <v>0.5</v>
      </c>
      <c r="I23">
        <v>0.5</v>
      </c>
    </row>
    <row r="25" spans="1:9" x14ac:dyDescent="0.25">
      <c r="A25" t="s">
        <v>21</v>
      </c>
    </row>
    <row r="26" spans="1:9" x14ac:dyDescent="0.25">
      <c r="A26" t="s">
        <v>0</v>
      </c>
      <c r="B26" s="3">
        <v>5.5561572817968319</v>
      </c>
      <c r="C26" s="3">
        <v>5.4567368811218344</v>
      </c>
      <c r="D26" s="3">
        <v>4.9683173947627717</v>
      </c>
      <c r="E26" s="3">
        <v>5.3400932296692423</v>
      </c>
      <c r="F26" s="3">
        <v>8.8037623355658727</v>
      </c>
      <c r="G26" s="3">
        <v>7.3435399019530943</v>
      </c>
      <c r="H26" s="3">
        <v>10.590056796503269</v>
      </c>
      <c r="I26" s="3">
        <v>9.8649190750783653</v>
      </c>
    </row>
    <row r="27" spans="1:9" x14ac:dyDescent="0.25">
      <c r="A27" t="s">
        <v>1</v>
      </c>
      <c r="B27" s="3">
        <v>3.9927135130161413</v>
      </c>
      <c r="C27" s="3">
        <v>2.9635790039439138</v>
      </c>
      <c r="D27" s="3">
        <v>4.5832386020563503</v>
      </c>
      <c r="E27" s="3">
        <v>4.8678300127887768</v>
      </c>
      <c r="F27" s="3">
        <v>3.2420729321502071</v>
      </c>
      <c r="G27" s="3">
        <v>6.0386727880599835</v>
      </c>
      <c r="H27" s="3">
        <v>7.1072137996633504</v>
      </c>
      <c r="I27" s="3">
        <v>3.7976921134817649</v>
      </c>
    </row>
    <row r="28" spans="1:9" x14ac:dyDescent="0.25">
      <c r="A28" t="s">
        <v>2</v>
      </c>
      <c r="B28" s="3">
        <v>2.7719345201637111</v>
      </c>
      <c r="C28" s="3">
        <v>3.1543727106261343</v>
      </c>
      <c r="D28" s="3">
        <v>3.7299453853393221</v>
      </c>
      <c r="E28" s="3">
        <v>4.0577591355223728</v>
      </c>
      <c r="F28" s="3">
        <v>4.2273468942266046</v>
      </c>
      <c r="G28" s="3">
        <v>4.8870915526000331</v>
      </c>
      <c r="H28" s="3">
        <v>4.6475879554416322</v>
      </c>
      <c r="I28" s="3">
        <v>4.3167244542585177</v>
      </c>
    </row>
    <row r="29" spans="1:9" x14ac:dyDescent="0.25">
      <c r="A29" t="s">
        <v>3</v>
      </c>
      <c r="B29" s="3">
        <v>2.2747786037813631</v>
      </c>
      <c r="C29" s="3">
        <v>2.3738046390628864</v>
      </c>
      <c r="D29" s="3">
        <v>3.4368542157464388</v>
      </c>
      <c r="E29" s="3">
        <v>3.6404352306132539</v>
      </c>
      <c r="F29" s="3">
        <v>6.8758928419207805</v>
      </c>
      <c r="G29" s="3">
        <v>7.8556765009006142</v>
      </c>
      <c r="H29" s="3">
        <v>7.6640011244492277</v>
      </c>
      <c r="I29" s="3">
        <v>4.7876473066788297</v>
      </c>
    </row>
    <row r="30" spans="1:9" x14ac:dyDescent="0.25">
      <c r="A30" t="s">
        <v>4</v>
      </c>
      <c r="B30" s="3">
        <v>3.4519663165877219</v>
      </c>
      <c r="C30" s="3">
        <v>4.6717121938262842</v>
      </c>
      <c r="D30" s="3">
        <v>4.0232258255201163</v>
      </c>
      <c r="E30" s="3">
        <v>3.8862926668735844</v>
      </c>
      <c r="F30" s="3">
        <v>6.6107735428540622</v>
      </c>
      <c r="G30" s="3">
        <v>10.631560021223779</v>
      </c>
      <c r="H30" s="3">
        <v>12.839621273536334</v>
      </c>
      <c r="I30" s="3">
        <v>7.3721078840613856</v>
      </c>
    </row>
    <row r="31" spans="1:9" x14ac:dyDescent="0.25">
      <c r="A31" t="s">
        <v>5</v>
      </c>
      <c r="B31" s="3">
        <v>5.1443042640383041</v>
      </c>
      <c r="C31" s="3">
        <v>5.0926545305026583</v>
      </c>
      <c r="D31" s="3">
        <v>9.3886009580344147</v>
      </c>
      <c r="E31" s="3">
        <v>13.540065141363851</v>
      </c>
      <c r="F31" s="3">
        <v>12.967271332977734</v>
      </c>
      <c r="G31" s="3">
        <v>11.310338925525716</v>
      </c>
      <c r="H31" s="3">
        <v>13.868972466728748</v>
      </c>
      <c r="I31" s="3">
        <v>13.114847399888461</v>
      </c>
    </row>
    <row r="32" spans="1:9" x14ac:dyDescent="0.25">
      <c r="A32" t="s">
        <v>6</v>
      </c>
      <c r="B32" s="3">
        <v>4.1521951008171243</v>
      </c>
      <c r="C32" s="3">
        <v>4.1273402569448212</v>
      </c>
      <c r="D32" s="3">
        <v>7.7381849159582838</v>
      </c>
      <c r="E32" s="3">
        <v>8.5037667043477505</v>
      </c>
      <c r="F32" s="3">
        <v>10.306065178959882</v>
      </c>
      <c r="G32" s="3">
        <v>9.7344516139550823</v>
      </c>
      <c r="H32" s="3">
        <v>8.8084358815290607</v>
      </c>
      <c r="I32" s="3">
        <v>12.513840731063937</v>
      </c>
    </row>
    <row r="33" spans="1:9" x14ac:dyDescent="0.25">
      <c r="A33" t="s">
        <v>7</v>
      </c>
      <c r="B33" s="3">
        <v>5.3497317186032483</v>
      </c>
      <c r="C33" s="3">
        <v>4.4682650664117824</v>
      </c>
      <c r="D33" s="3">
        <v>6.2778413372267918</v>
      </c>
      <c r="E33" s="3">
        <v>10.563706144624184</v>
      </c>
      <c r="F33" s="3">
        <v>11.173424725095341</v>
      </c>
      <c r="G33" s="3">
        <v>10.338497547179433</v>
      </c>
      <c r="H33" s="3">
        <v>7.9952397432769695</v>
      </c>
      <c r="I33" s="3">
        <v>7.8401979344724024</v>
      </c>
    </row>
    <row r="34" spans="1:9" x14ac:dyDescent="0.25">
      <c r="A34" t="s">
        <v>8</v>
      </c>
      <c r="B34" s="3">
        <v>7.7155110637451676</v>
      </c>
      <c r="C34" s="3">
        <v>4.0718776054875301</v>
      </c>
      <c r="D34" s="3">
        <v>7.7371360320503229</v>
      </c>
      <c r="E34" s="3">
        <v>10.342465826785915</v>
      </c>
      <c r="F34" s="3">
        <v>11.022389406179032</v>
      </c>
      <c r="G34" s="3">
        <v>13.189943759218295</v>
      </c>
      <c r="H34" s="3">
        <v>14.987888438094986</v>
      </c>
      <c r="I34" s="3">
        <v>10.460543773495571</v>
      </c>
    </row>
    <row r="35" spans="1:9" x14ac:dyDescent="0.25">
      <c r="A35" t="s">
        <v>9</v>
      </c>
      <c r="B35" s="3">
        <v>6.7917022217121543</v>
      </c>
      <c r="C35" s="3">
        <v>8.3246030295429634</v>
      </c>
      <c r="D35" s="3">
        <v>12.905651704191776</v>
      </c>
      <c r="E35" s="3">
        <v>15.771111556698454</v>
      </c>
      <c r="F35" s="3">
        <v>18.556980046078902</v>
      </c>
      <c r="G35" s="3">
        <v>20.608794235240492</v>
      </c>
      <c r="H35" s="3">
        <v>16.343012344336977</v>
      </c>
      <c r="I35" s="3">
        <v>16.726429124803467</v>
      </c>
    </row>
    <row r="36" spans="1:9" x14ac:dyDescent="0.25">
      <c r="A36" t="s">
        <v>10</v>
      </c>
      <c r="B36" s="3">
        <v>25.819679793797849</v>
      </c>
      <c r="C36" s="3">
        <v>14.678247173404007</v>
      </c>
      <c r="D36" s="3">
        <v>63.491022792771616</v>
      </c>
      <c r="E36" s="3">
        <v>75.726303287228149</v>
      </c>
      <c r="F36" s="3">
        <v>41.450781952709256</v>
      </c>
      <c r="G36" s="3">
        <v>53.017598181346401</v>
      </c>
      <c r="H36" s="3">
        <v>21.449734381830208</v>
      </c>
      <c r="I36" s="3">
        <v>34.172814480462996</v>
      </c>
    </row>
    <row r="37" spans="1:9" x14ac:dyDescent="0.25">
      <c r="A37" t="s">
        <v>11</v>
      </c>
      <c r="B37" s="3">
        <v>20.869273568573512</v>
      </c>
      <c r="C37" s="3">
        <v>20.446548582028356</v>
      </c>
      <c r="D37" s="3">
        <v>64.960105525725993</v>
      </c>
      <c r="E37" s="3">
        <v>28.47938422798525</v>
      </c>
      <c r="F37" s="3">
        <v>34.243456803211089</v>
      </c>
      <c r="G37" s="3">
        <v>43.483321695862656</v>
      </c>
      <c r="H37" s="3">
        <v>71.549930345184407</v>
      </c>
      <c r="I37" s="3">
        <v>48.292637612991157</v>
      </c>
    </row>
    <row r="38" spans="1:9" x14ac:dyDescent="0.25">
      <c r="A38" t="s">
        <v>12</v>
      </c>
      <c r="B38" s="3">
        <v>10.070155379258706</v>
      </c>
      <c r="C38" s="3">
        <v>10.027361227507972</v>
      </c>
      <c r="D38" s="3">
        <v>20.395605962573725</v>
      </c>
      <c r="E38" s="3">
        <v>19.556268048621792</v>
      </c>
      <c r="F38" s="3">
        <v>27.219927586386326</v>
      </c>
      <c r="G38" s="3">
        <v>23.191325518619358</v>
      </c>
      <c r="H38" s="3">
        <v>22.565019285791159</v>
      </c>
      <c r="I38" s="3">
        <v>20.499930684190964</v>
      </c>
    </row>
    <row r="39" spans="1:9" x14ac:dyDescent="0.25">
      <c r="A39" t="s">
        <v>13</v>
      </c>
      <c r="B39" s="3">
        <v>7.5143756429008919</v>
      </c>
      <c r="C39" s="3">
        <v>5.4043443618564391</v>
      </c>
      <c r="D39" s="3">
        <v>9.207258664766389</v>
      </c>
      <c r="E39" s="3">
        <v>10.32730286095088</v>
      </c>
      <c r="F39" s="3">
        <v>14.392716275099788</v>
      </c>
      <c r="G39" s="3">
        <v>19.587582243748049</v>
      </c>
      <c r="H39" s="3">
        <v>15.583826978335347</v>
      </c>
      <c r="I39" s="3">
        <v>13.173449032229627</v>
      </c>
    </row>
    <row r="40" spans="1:9" x14ac:dyDescent="0.25">
      <c r="A40" t="s">
        <v>14</v>
      </c>
      <c r="B40" s="3">
        <v>3.8139533771960221</v>
      </c>
      <c r="C40" s="3">
        <v>5.094990262878845</v>
      </c>
      <c r="D40" s="3">
        <v>8.7694515716569583</v>
      </c>
      <c r="E40" s="3">
        <v>5.2103337324702705</v>
      </c>
      <c r="F40" s="3">
        <v>12.743182394691438</v>
      </c>
      <c r="G40" s="3">
        <v>18.585167468245224</v>
      </c>
      <c r="H40" s="3">
        <v>22.781272484526419</v>
      </c>
      <c r="I40" s="3">
        <v>30.720259202585869</v>
      </c>
    </row>
    <row r="41" spans="1:9" x14ac:dyDescent="0.25">
      <c r="A41" t="s">
        <v>15</v>
      </c>
      <c r="B41" s="3">
        <v>6.3165779595920011</v>
      </c>
      <c r="C41" s="3">
        <v>6.4902606526143458</v>
      </c>
      <c r="D41" s="3">
        <v>10.421731510933789</v>
      </c>
      <c r="E41" s="3">
        <v>10.071433742765791</v>
      </c>
      <c r="F41" s="3">
        <v>7.1764735575529688</v>
      </c>
      <c r="G41" s="3">
        <v>5.3960372569637416</v>
      </c>
      <c r="H41" s="3">
        <v>10.720284625184869</v>
      </c>
      <c r="I41" s="3">
        <v>12.789396703323083</v>
      </c>
    </row>
    <row r="42" spans="1:9" x14ac:dyDescent="0.25">
      <c r="A42" t="s">
        <v>16</v>
      </c>
      <c r="B42" s="3">
        <v>5.8676715086335864</v>
      </c>
      <c r="C42" s="3">
        <v>4.647213707928902</v>
      </c>
      <c r="D42" s="3">
        <v>12.075379140951274</v>
      </c>
      <c r="E42" s="3">
        <v>7.0319444322327351</v>
      </c>
      <c r="F42" s="3">
        <v>10.992614802667998</v>
      </c>
      <c r="G42" s="3">
        <v>7.5750873818105413</v>
      </c>
      <c r="H42" s="3">
        <v>10.451671853229374</v>
      </c>
      <c r="I42" s="3">
        <v>10.945931658172825</v>
      </c>
    </row>
    <row r="43" spans="1:9" x14ac:dyDescent="0.25">
      <c r="A43" t="s">
        <v>17</v>
      </c>
      <c r="B43" s="3">
        <v>6.3016873758073748</v>
      </c>
      <c r="C43" s="3">
        <v>6.8354739497509049</v>
      </c>
      <c r="D43" s="3">
        <v>14.014001463487777</v>
      </c>
      <c r="E43" s="3">
        <v>23.264411809556957</v>
      </c>
      <c r="F43" s="3">
        <v>23.153765290556514</v>
      </c>
      <c r="G43" s="3">
        <v>36.995824695484544</v>
      </c>
      <c r="H43" s="3">
        <v>38.261699115892704</v>
      </c>
      <c r="I43" s="3">
        <v>19.432026429499562</v>
      </c>
    </row>
    <row r="44" spans="1:9" x14ac:dyDescent="0.25">
      <c r="A44" t="s">
        <v>18</v>
      </c>
      <c r="B44" s="3">
        <v>6.8769011195887275</v>
      </c>
      <c r="C44" s="3">
        <v>5.9368175582824945</v>
      </c>
      <c r="D44" s="3">
        <v>11.768181866180173</v>
      </c>
      <c r="E44" s="3">
        <v>11.161629888168106</v>
      </c>
      <c r="F44" s="3">
        <v>18.504239992392858</v>
      </c>
      <c r="G44" s="3">
        <v>14.299922021354798</v>
      </c>
      <c r="H44" s="3">
        <v>10.93543560423195</v>
      </c>
      <c r="I44" s="3">
        <v>14.993052996168437</v>
      </c>
    </row>
    <row r="45" spans="1:9" x14ac:dyDescent="0.25">
      <c r="A45" t="s">
        <v>23</v>
      </c>
      <c r="B45" s="3">
        <v>4.1082719961008962</v>
      </c>
      <c r="C45" s="3">
        <v>4.402770428113806</v>
      </c>
      <c r="D45" s="3">
        <v>6.4782705743489011</v>
      </c>
      <c r="E45" s="3">
        <v>7.6255789610751545</v>
      </c>
      <c r="F45" s="3">
        <v>8.8038552238825449</v>
      </c>
      <c r="G45" s="3">
        <v>9.3851420670756802</v>
      </c>
      <c r="H45" s="3">
        <v>9.3608165446661893</v>
      </c>
      <c r="I45" s="3">
        <v>9.1794961824253711</v>
      </c>
    </row>
    <row r="46" spans="1:9" x14ac:dyDescent="0.25">
      <c r="A46" t="s">
        <v>66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</row>
    <row r="48" spans="1:9" x14ac:dyDescent="0.25">
      <c r="A48" t="s">
        <v>22</v>
      </c>
    </row>
    <row r="49" spans="1:9" x14ac:dyDescent="0.25">
      <c r="A49" t="s">
        <v>0</v>
      </c>
      <c r="B49" s="3">
        <v>5.775033681958142</v>
      </c>
      <c r="C49" s="3">
        <v>5.5577576312100181</v>
      </c>
      <c r="D49" s="3">
        <v>5.5687819377245873</v>
      </c>
      <c r="E49" s="3">
        <v>5.706646256171803</v>
      </c>
      <c r="F49" s="3">
        <v>9.7398066888703116</v>
      </c>
      <c r="G49" s="3">
        <v>8.9531459155722484</v>
      </c>
      <c r="H49" s="3">
        <v>11.227127297701291</v>
      </c>
      <c r="I49" s="3">
        <v>12.720476565852644</v>
      </c>
    </row>
    <row r="50" spans="1:9" x14ac:dyDescent="0.25">
      <c r="A50" t="s">
        <v>1</v>
      </c>
      <c r="B50" s="3">
        <v>4.1833336075914493</v>
      </c>
      <c r="C50" s="3">
        <v>3.1820531747863345</v>
      </c>
      <c r="D50" s="3">
        <v>4.7632561955485624</v>
      </c>
      <c r="E50" s="3">
        <v>5.093326266401669</v>
      </c>
      <c r="F50" s="3">
        <v>4.2922617142902091</v>
      </c>
      <c r="G50" s="3">
        <v>7.2089903806034146</v>
      </c>
      <c r="H50" s="3">
        <v>7.6593273702289579</v>
      </c>
      <c r="I50" s="3">
        <v>4.1393293951066257</v>
      </c>
    </row>
    <row r="51" spans="1:9" x14ac:dyDescent="0.25">
      <c r="A51" t="s">
        <v>2</v>
      </c>
      <c r="B51" s="3">
        <v>3.2168134507851676</v>
      </c>
      <c r="C51" s="3">
        <v>3.65322437378543</v>
      </c>
      <c r="D51" s="3">
        <v>4.0945601243942189</v>
      </c>
      <c r="E51" s="3">
        <v>4.5789234780779466</v>
      </c>
      <c r="F51" s="3">
        <v>4.8465654541202898</v>
      </c>
      <c r="G51" s="3">
        <v>5.6966142138114586</v>
      </c>
      <c r="H51" s="3">
        <v>5.2404313421091588</v>
      </c>
      <c r="I51" s="3">
        <v>4.9906158092747859</v>
      </c>
    </row>
    <row r="52" spans="1:9" x14ac:dyDescent="0.25">
      <c r="A52" t="s">
        <v>3</v>
      </c>
      <c r="B52" s="3">
        <v>2.5801320026565229</v>
      </c>
      <c r="C52" s="3">
        <v>2.4555197723081745</v>
      </c>
      <c r="D52" s="3">
        <v>3.4991527558262883</v>
      </c>
      <c r="E52" s="3">
        <v>3.6638997488724687</v>
      </c>
      <c r="F52" s="3">
        <v>6.9939868252725885</v>
      </c>
      <c r="G52" s="3">
        <v>7.3803935971298911</v>
      </c>
      <c r="H52" s="3">
        <v>7.7518783252233341</v>
      </c>
      <c r="I52" s="3">
        <v>4.8251930650484791</v>
      </c>
    </row>
    <row r="53" spans="1:9" x14ac:dyDescent="0.25">
      <c r="A53" t="s">
        <v>4</v>
      </c>
      <c r="B53" s="3">
        <v>3.5731434390508232</v>
      </c>
      <c r="C53" s="3">
        <v>4.8041282145653668</v>
      </c>
      <c r="D53" s="3">
        <v>4.2906736745782013</v>
      </c>
      <c r="E53" s="3">
        <v>4.2111899368441819</v>
      </c>
      <c r="F53" s="3">
        <v>6.7392619051336897</v>
      </c>
      <c r="G53" s="3">
        <v>10.762154580801166</v>
      </c>
      <c r="H53" s="3">
        <v>12.919170086433216</v>
      </c>
      <c r="I53" s="3">
        <v>7.6643594060902718</v>
      </c>
    </row>
    <row r="54" spans="1:9" x14ac:dyDescent="0.25">
      <c r="A54" t="s">
        <v>5</v>
      </c>
      <c r="B54" s="3">
        <v>5.4919717063950557</v>
      </c>
      <c r="C54" s="3">
        <v>5.2987423489643106</v>
      </c>
      <c r="D54" s="3">
        <v>9.6205255566186505</v>
      </c>
      <c r="E54" s="3">
        <v>14.44372853612122</v>
      </c>
      <c r="F54" s="3">
        <v>14.080063527210697</v>
      </c>
      <c r="G54" s="3">
        <v>11.979225077146353</v>
      </c>
      <c r="H54" s="3">
        <v>17.011288419994212</v>
      </c>
      <c r="I54" s="3">
        <v>13.423620045898968</v>
      </c>
    </row>
    <row r="55" spans="1:9" x14ac:dyDescent="0.25">
      <c r="A55" t="s">
        <v>6</v>
      </c>
      <c r="B55" s="3">
        <v>4.797499948848408</v>
      </c>
      <c r="C55" s="3">
        <v>4.8515619818428952</v>
      </c>
      <c r="D55" s="3">
        <v>9.1918842477731744</v>
      </c>
      <c r="E55" s="3">
        <v>9.1491530522885789</v>
      </c>
      <c r="F55" s="3">
        <v>11.63144781381104</v>
      </c>
      <c r="G55" s="3">
        <v>11.604178449155459</v>
      </c>
      <c r="H55" s="3">
        <v>10.784801308447015</v>
      </c>
      <c r="I55" s="3">
        <v>14.64612453313212</v>
      </c>
    </row>
    <row r="56" spans="1:9" x14ac:dyDescent="0.25">
      <c r="A56" t="s">
        <v>7</v>
      </c>
      <c r="B56" s="3">
        <v>5.411280105894285</v>
      </c>
      <c r="C56" s="3">
        <v>4.4682829287644932</v>
      </c>
      <c r="D56" s="3">
        <v>6.3265365027890699</v>
      </c>
      <c r="E56" s="3">
        <v>10.632368003047709</v>
      </c>
      <c r="F56" s="3">
        <v>11.209720964564717</v>
      </c>
      <c r="G56" s="3">
        <v>10.496564280490889</v>
      </c>
      <c r="H56" s="3">
        <v>8.1123843457200113</v>
      </c>
      <c r="I56" s="3">
        <v>7.9907509689036358</v>
      </c>
    </row>
    <row r="57" spans="1:9" x14ac:dyDescent="0.25">
      <c r="A57" t="s">
        <v>8</v>
      </c>
      <c r="B57" s="3">
        <v>8.2523136439270157</v>
      </c>
      <c r="C57" s="3">
        <v>4.2931330285541227</v>
      </c>
      <c r="D57" s="3">
        <v>7.831611493323595</v>
      </c>
      <c r="E57" s="3">
        <v>10.602372086946904</v>
      </c>
      <c r="F57" s="3">
        <v>13.077799670509984</v>
      </c>
      <c r="G57" s="3">
        <v>13.273524412480288</v>
      </c>
      <c r="H57" s="3">
        <v>15.26251363919199</v>
      </c>
      <c r="I57" s="3">
        <v>12.041429383955744</v>
      </c>
    </row>
    <row r="58" spans="1:9" x14ac:dyDescent="0.25">
      <c r="A58" t="s">
        <v>9</v>
      </c>
      <c r="B58" s="3">
        <v>6.9466515619003717</v>
      </c>
      <c r="C58" s="3">
        <v>8.8177644092077756</v>
      </c>
      <c r="D58" s="3">
        <v>13.020342140070284</v>
      </c>
      <c r="E58" s="3">
        <v>15.81642182166603</v>
      </c>
      <c r="F58" s="3">
        <v>20.356739344742188</v>
      </c>
      <c r="G58" s="3">
        <v>20.984632780344043</v>
      </c>
      <c r="H58" s="3">
        <v>19.046395738386018</v>
      </c>
      <c r="I58" s="3">
        <v>17.251061343804583</v>
      </c>
    </row>
    <row r="59" spans="1:9" x14ac:dyDescent="0.25">
      <c r="A59" t="s">
        <v>10</v>
      </c>
      <c r="B59" s="3">
        <v>25.911177022065608</v>
      </c>
      <c r="C59" s="3">
        <v>14.702123997490661</v>
      </c>
      <c r="D59" s="3">
        <v>65.314102529607652</v>
      </c>
      <c r="E59" s="3">
        <v>75.794372804383144</v>
      </c>
      <c r="F59" s="3">
        <v>42.984868289580717</v>
      </c>
      <c r="G59" s="3">
        <v>53.460636011411168</v>
      </c>
      <c r="H59" s="3">
        <v>21.82928270768954</v>
      </c>
      <c r="I59" s="3">
        <v>34.247188667921662</v>
      </c>
    </row>
    <row r="60" spans="1:9" x14ac:dyDescent="0.25">
      <c r="A60" t="s">
        <v>11</v>
      </c>
      <c r="B60" s="3">
        <v>26.556989567828495</v>
      </c>
      <c r="C60" s="3">
        <v>35.928161937212813</v>
      </c>
      <c r="D60" s="3">
        <v>65.80091004806161</v>
      </c>
      <c r="E60" s="3">
        <v>29.52976864818438</v>
      </c>
      <c r="F60" s="3">
        <v>37.406178748894149</v>
      </c>
      <c r="G60" s="3">
        <v>58.073259525134191</v>
      </c>
      <c r="H60" s="3">
        <v>74.951448593086255</v>
      </c>
      <c r="I60" s="3">
        <v>84.755668429806661</v>
      </c>
    </row>
    <row r="61" spans="1:9" x14ac:dyDescent="0.25">
      <c r="A61" t="s">
        <v>12</v>
      </c>
      <c r="B61" s="3">
        <v>10.20303262054516</v>
      </c>
      <c r="C61" s="3">
        <v>10.051319212158035</v>
      </c>
      <c r="D61" s="3">
        <v>21.107035235807142</v>
      </c>
      <c r="E61" s="3">
        <v>19.69652888223834</v>
      </c>
      <c r="F61" s="3">
        <v>27.369744833335233</v>
      </c>
      <c r="G61" s="3">
        <v>23.603957452163364</v>
      </c>
      <c r="H61" s="3">
        <v>23.199876843391674</v>
      </c>
      <c r="I61" s="3">
        <v>22.839565766759417</v>
      </c>
    </row>
    <row r="62" spans="1:9" x14ac:dyDescent="0.25">
      <c r="A62" t="s">
        <v>13</v>
      </c>
      <c r="B62" s="3">
        <v>7.5686413022699552</v>
      </c>
      <c r="C62" s="3">
        <v>5.4986613418358008</v>
      </c>
      <c r="D62" s="3">
        <v>9.2206005059987319</v>
      </c>
      <c r="E62" s="3">
        <v>11.184410207458784</v>
      </c>
      <c r="F62" s="3">
        <v>14.470968406856333</v>
      </c>
      <c r="G62" s="3">
        <v>20.400629078344387</v>
      </c>
      <c r="H62" s="3">
        <v>16.400784115634735</v>
      </c>
      <c r="I62" s="3">
        <v>13.921405583246367</v>
      </c>
    </row>
    <row r="63" spans="1:9" x14ac:dyDescent="0.25">
      <c r="A63" t="s">
        <v>14</v>
      </c>
      <c r="B63" s="3">
        <v>5.116477376402317</v>
      </c>
      <c r="C63" s="3">
        <v>5.5763091241760616</v>
      </c>
      <c r="D63" s="3">
        <v>8.836604757357005</v>
      </c>
      <c r="E63" s="3">
        <v>5.2719111171211583</v>
      </c>
      <c r="F63" s="3">
        <v>12.812681997654462</v>
      </c>
      <c r="G63" s="3">
        <v>18.638389339421956</v>
      </c>
      <c r="H63" s="3">
        <v>23.332245812027956</v>
      </c>
      <c r="I63" s="3">
        <v>33.529792741208709</v>
      </c>
    </row>
    <row r="64" spans="1:9" x14ac:dyDescent="0.25">
      <c r="A64" t="s">
        <v>15</v>
      </c>
      <c r="B64" s="3">
        <v>6.3673324694367004</v>
      </c>
      <c r="C64" s="3">
        <v>6.5633624346555601</v>
      </c>
      <c r="D64" s="3">
        <v>14.850554458309123</v>
      </c>
      <c r="E64" s="3">
        <v>10.075673013679216</v>
      </c>
      <c r="F64" s="3">
        <v>7.2743781000873593</v>
      </c>
      <c r="G64" s="3">
        <v>5.3989973654651724</v>
      </c>
      <c r="H64" s="3">
        <v>10.726871832666431</v>
      </c>
      <c r="I64" s="3">
        <v>12.901715158368457</v>
      </c>
    </row>
    <row r="65" spans="1:9" x14ac:dyDescent="0.25">
      <c r="A65" t="s">
        <v>16</v>
      </c>
      <c r="B65" s="3">
        <v>5.8803899000420667</v>
      </c>
      <c r="C65" s="3">
        <v>4.6867102718346141</v>
      </c>
      <c r="D65" s="3">
        <v>12.085678786472418</v>
      </c>
      <c r="E65" s="3">
        <v>7.0807908422111785</v>
      </c>
      <c r="F65" s="3">
        <v>10.996572087397951</v>
      </c>
      <c r="G65" s="3">
        <v>7.6347584165371378</v>
      </c>
      <c r="H65" s="3">
        <v>10.458510657978564</v>
      </c>
      <c r="I65" s="3">
        <v>11.006668566917956</v>
      </c>
    </row>
    <row r="66" spans="1:9" x14ac:dyDescent="0.25">
      <c r="A66" t="s">
        <v>17</v>
      </c>
      <c r="B66" s="3">
        <v>6.39628854287872</v>
      </c>
      <c r="C66" s="3">
        <v>6.9954396156776202</v>
      </c>
      <c r="D66" s="3">
        <v>14.021324116245218</v>
      </c>
      <c r="E66" s="3">
        <v>23.329214160738374</v>
      </c>
      <c r="F66" s="3">
        <v>22.948735375825731</v>
      </c>
      <c r="G66" s="3">
        <v>37.782794426532519</v>
      </c>
      <c r="H66" s="3">
        <v>39.087810605078971</v>
      </c>
      <c r="I66" s="3">
        <v>19.536290978823793</v>
      </c>
    </row>
    <row r="67" spans="1:9" x14ac:dyDescent="0.25">
      <c r="A67" t="s">
        <v>18</v>
      </c>
      <c r="B67" s="3">
        <v>6.9801562711416807</v>
      </c>
      <c r="C67" s="3">
        <v>6.2969245737479804</v>
      </c>
      <c r="D67" s="3">
        <v>14.289761705076728</v>
      </c>
      <c r="E67" s="3">
        <v>11.205608445200092</v>
      </c>
      <c r="F67" s="3">
        <v>18.907567297324366</v>
      </c>
      <c r="G67" s="3">
        <v>15.776109675078343</v>
      </c>
      <c r="H67" s="3">
        <v>11.193728981739998</v>
      </c>
      <c r="I67" s="3">
        <v>14.32047931482021</v>
      </c>
    </row>
    <row r="68" spans="1:9" x14ac:dyDescent="0.25">
      <c r="A68" t="s">
        <v>23</v>
      </c>
      <c r="B68" s="3">
        <v>4.5574429725445169</v>
      </c>
      <c r="C68" s="3">
        <v>4.7783937953812732</v>
      </c>
      <c r="D68" s="3">
        <v>7.1527925761742051</v>
      </c>
      <c r="E68" s="3">
        <v>8.3455213133697903</v>
      </c>
      <c r="F68" s="3">
        <v>9.6215088446366899</v>
      </c>
      <c r="G68" s="3">
        <v>10.186481200856871</v>
      </c>
      <c r="H68" s="3">
        <v>9.9575763462631386</v>
      </c>
      <c r="I68" s="3">
        <v>10.399698545486205</v>
      </c>
    </row>
    <row r="69" spans="1:9" x14ac:dyDescent="0.25">
      <c r="A69" t="s">
        <v>67</v>
      </c>
      <c r="B69">
        <v>2</v>
      </c>
      <c r="C69">
        <v>2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C8CC-3B99-4EE6-BABB-417EB08742D2}">
  <dimension ref="A1:J11"/>
  <sheetViews>
    <sheetView workbookViewId="0">
      <selection activeCell="C1" sqref="C1:I1"/>
    </sheetView>
  </sheetViews>
  <sheetFormatPr defaultRowHeight="15" x14ac:dyDescent="0.25"/>
  <cols>
    <col min="2" max="2" width="17" customWidth="1"/>
    <col min="3" max="10" width="9.5703125" bestFit="1" customWidth="1"/>
  </cols>
  <sheetData>
    <row r="1" spans="1:10" x14ac:dyDescent="0.25">
      <c r="C1" s="14" t="s">
        <v>82</v>
      </c>
      <c r="D1" s="14"/>
      <c r="E1" s="14"/>
      <c r="F1" s="14"/>
      <c r="G1" s="14"/>
      <c r="H1" s="14"/>
      <c r="I1" s="14"/>
      <c r="J1" s="10"/>
    </row>
    <row r="2" spans="1:10" ht="30" x14ac:dyDescent="0.25">
      <c r="A2" t="s">
        <v>59</v>
      </c>
      <c r="B2" s="7" t="s">
        <v>60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  <c r="I2">
        <v>2022</v>
      </c>
      <c r="J2">
        <v>2023</v>
      </c>
    </row>
    <row r="3" spans="1:10" x14ac:dyDescent="0.25">
      <c r="A3" t="s">
        <v>51</v>
      </c>
      <c r="B3" s="9">
        <v>1948.4500000000007</v>
      </c>
      <c r="C3" s="3">
        <v>0.31190650109569029</v>
      </c>
      <c r="D3" s="3">
        <v>0.55077722343627589</v>
      </c>
      <c r="E3" s="3">
        <v>0.16184259946588747</v>
      </c>
      <c r="F3" s="3">
        <v>0.15551030161979074</v>
      </c>
      <c r="G3" s="3">
        <v>0.15609874152952566</v>
      </c>
      <c r="H3" s="3">
        <v>0.14852377732702277</v>
      </c>
      <c r="I3" s="3">
        <v>0.14114114114114115</v>
      </c>
      <c r="J3" s="3">
        <v>0.13269431527000095</v>
      </c>
    </row>
    <row r="4" spans="1:10" x14ac:dyDescent="0.25">
      <c r="A4" t="s">
        <v>52</v>
      </c>
      <c r="B4" s="9">
        <v>9787</v>
      </c>
      <c r="C4" s="3">
        <v>2.0647810218978102</v>
      </c>
      <c r="D4" s="3">
        <v>1.5133333333333334</v>
      </c>
      <c r="E4" s="3">
        <v>0.94037498544311171</v>
      </c>
      <c r="F4" s="3">
        <v>0.82204959665371979</v>
      </c>
      <c r="G4" s="3">
        <v>0.77140759420937544</v>
      </c>
      <c r="H4" s="3">
        <v>0.70664279014240639</v>
      </c>
      <c r="I4" s="3">
        <v>0.6558510638297872</v>
      </c>
      <c r="J4" s="3">
        <v>0.60070818579462615</v>
      </c>
    </row>
    <row r="5" spans="1:10" x14ac:dyDescent="0.25">
      <c r="A5" t="s">
        <v>53</v>
      </c>
      <c r="B5" s="9">
        <v>20849.049999999996</v>
      </c>
      <c r="C5" s="3">
        <v>1.3030403172504956</v>
      </c>
      <c r="D5" s="3">
        <v>1.1827321111768185</v>
      </c>
      <c r="E5" s="3">
        <v>1.0521866960676223</v>
      </c>
      <c r="F5" s="3">
        <v>0.99451085190133981</v>
      </c>
      <c r="G5" s="3">
        <v>0.97334149112839785</v>
      </c>
      <c r="H5" s="3">
        <v>0.93047477343432972</v>
      </c>
      <c r="I5" s="3">
        <v>0.9075161803379368</v>
      </c>
      <c r="J5" s="3">
        <v>0.83695652173913049</v>
      </c>
    </row>
    <row r="6" spans="1:10" x14ac:dyDescent="0.25">
      <c r="A6" t="s">
        <v>61</v>
      </c>
      <c r="B6" s="9">
        <v>35623.350000000006</v>
      </c>
      <c r="C6" s="3">
        <v>1.0438747743018517</v>
      </c>
      <c r="D6" s="3">
        <v>1.0045051539787355</v>
      </c>
      <c r="E6" s="3">
        <v>0.96761513168669877</v>
      </c>
      <c r="F6" s="3">
        <v>0.95561829314143909</v>
      </c>
      <c r="G6" s="3">
        <v>0.97179677897469863</v>
      </c>
      <c r="H6" s="3">
        <v>0.9755336486807038</v>
      </c>
      <c r="I6" s="3">
        <v>0.91569292005145575</v>
      </c>
      <c r="J6" s="3">
        <v>0.85858453596547479</v>
      </c>
    </row>
    <row r="7" spans="1:10" x14ac:dyDescent="0.25">
      <c r="A7" t="s">
        <v>54</v>
      </c>
      <c r="B7" s="9">
        <v>55024.950000000026</v>
      </c>
      <c r="C7" s="3">
        <v>0.82401292528600323</v>
      </c>
      <c r="D7" s="3">
        <v>0.80077901470464874</v>
      </c>
      <c r="E7" s="3">
        <v>0.76789228844245083</v>
      </c>
      <c r="F7" s="3">
        <v>0.79356843500058183</v>
      </c>
      <c r="G7" s="3">
        <v>0.80349425855240719</v>
      </c>
      <c r="H7" s="3">
        <v>0.79932971502174421</v>
      </c>
      <c r="I7" s="3">
        <v>0.75114795697858661</v>
      </c>
      <c r="J7" s="3">
        <v>0.75469393367040516</v>
      </c>
    </row>
    <row r="8" spans="1:10" x14ac:dyDescent="0.25">
      <c r="A8" t="s">
        <v>55</v>
      </c>
      <c r="B8" s="9">
        <v>94645.95</v>
      </c>
      <c r="C8" s="3">
        <v>0.59777473805931214</v>
      </c>
      <c r="D8" s="3">
        <v>0.5998892402236633</v>
      </c>
      <c r="E8" s="3">
        <v>0.62125558332991848</v>
      </c>
      <c r="F8" s="3">
        <v>0.6558810260877681</v>
      </c>
      <c r="G8" s="3">
        <v>0.70440433212996389</v>
      </c>
      <c r="H8" s="3">
        <v>0.71043294876566188</v>
      </c>
      <c r="I8" s="3">
        <v>0.66555873518067576</v>
      </c>
      <c r="J8" s="3">
        <v>0.6990410748166761</v>
      </c>
    </row>
    <row r="9" spans="1:10" x14ac:dyDescent="0.25">
      <c r="A9" t="s">
        <v>56</v>
      </c>
      <c r="B9" s="9">
        <v>184158.5</v>
      </c>
      <c r="C9" s="3">
        <v>0.40655659265314548</v>
      </c>
      <c r="D9" s="3">
        <v>0.4218579157869321</v>
      </c>
      <c r="E9" s="3">
        <v>0.43712894903150584</v>
      </c>
      <c r="F9" s="3">
        <v>0.46271282431937055</v>
      </c>
      <c r="G9" s="3">
        <v>0.51040658160895092</v>
      </c>
      <c r="H9" s="3">
        <v>0.50914952517932077</v>
      </c>
      <c r="I9" s="3">
        <v>0.47722871491556629</v>
      </c>
      <c r="J9" s="3">
        <v>0.49618947895145937</v>
      </c>
    </row>
    <row r="10" spans="1:10" x14ac:dyDescent="0.25">
      <c r="A10" t="s">
        <v>57</v>
      </c>
      <c r="B10" s="9">
        <v>439725.85000000009</v>
      </c>
      <c r="C10" s="3">
        <v>0.30417345160844644</v>
      </c>
      <c r="D10" s="3">
        <v>0.31563206701571811</v>
      </c>
      <c r="E10" s="3">
        <v>0.33532671087273946</v>
      </c>
      <c r="F10" s="3">
        <v>0.35047384583159324</v>
      </c>
      <c r="G10" s="3">
        <v>0.40047380060269844</v>
      </c>
      <c r="H10" s="3">
        <v>0.39455370873793988</v>
      </c>
      <c r="I10" s="3">
        <v>0.37607114078569043</v>
      </c>
      <c r="J10" s="3">
        <v>0.37796496273099467</v>
      </c>
    </row>
    <row r="11" spans="1:10" x14ac:dyDescent="0.25">
      <c r="A11" t="s">
        <v>58</v>
      </c>
      <c r="B11" s="9">
        <v>1935145.9500000007</v>
      </c>
      <c r="C11" s="3">
        <v>0.22215778723777141</v>
      </c>
      <c r="D11" s="3">
        <v>0.23475452671528171</v>
      </c>
      <c r="E11" s="3">
        <v>0.25452752406347556</v>
      </c>
      <c r="F11" s="3">
        <v>0.2698553718797399</v>
      </c>
      <c r="G11" s="3">
        <v>0.31718797113243402</v>
      </c>
      <c r="H11" s="3">
        <v>0.32679023871476576</v>
      </c>
      <c r="I11" s="3">
        <v>0.29048463522085843</v>
      </c>
      <c r="J11" s="3">
        <v>0.30499128595844061</v>
      </c>
    </row>
  </sheetData>
  <mergeCells count="1">
    <mergeCell ref="C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BDE7-EC35-4C35-9CC8-6E3FF3D8D932}">
  <dimension ref="A1:K23"/>
  <sheetViews>
    <sheetView workbookViewId="0">
      <selection activeCell="D2" sqref="D2"/>
    </sheetView>
  </sheetViews>
  <sheetFormatPr defaultRowHeight="15" x14ac:dyDescent="0.25"/>
  <sheetData>
    <row r="1" spans="1:11" x14ac:dyDescent="0.25">
      <c r="D1" s="14" t="s">
        <v>83</v>
      </c>
      <c r="E1" s="14"/>
      <c r="F1" s="14"/>
      <c r="G1" s="14"/>
      <c r="H1" s="14"/>
      <c r="I1" s="14"/>
      <c r="J1" s="14"/>
      <c r="K1" s="10"/>
    </row>
    <row r="2" spans="1:11" x14ac:dyDescent="0.25">
      <c r="A2" t="s">
        <v>47</v>
      </c>
      <c r="B2" t="s">
        <v>62</v>
      </c>
      <c r="C2" t="s">
        <v>48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 t="s">
        <v>46</v>
      </c>
      <c r="B3">
        <v>65641</v>
      </c>
      <c r="C3" s="5">
        <f>B3/(SUM($B$3:$B$23))</f>
        <v>0.43423986028327038</v>
      </c>
      <c r="D3" t="s">
        <v>50</v>
      </c>
      <c r="E3" t="s">
        <v>50</v>
      </c>
      <c r="F3" t="s">
        <v>50</v>
      </c>
      <c r="G3" t="s">
        <v>50</v>
      </c>
      <c r="H3" t="s">
        <v>50</v>
      </c>
      <c r="I3" t="s">
        <v>50</v>
      </c>
      <c r="J3" t="s">
        <v>50</v>
      </c>
      <c r="K3" t="s">
        <v>50</v>
      </c>
    </row>
    <row r="4" spans="1:11" x14ac:dyDescent="0.25">
      <c r="A4" s="6">
        <v>0</v>
      </c>
      <c r="B4">
        <v>1567</v>
      </c>
      <c r="C4" s="5">
        <f>B4/(SUM($B$4:$B$23))</f>
        <v>1.8322770749047028E-2</v>
      </c>
      <c r="D4" s="8">
        <v>0.65208649677692987</v>
      </c>
      <c r="E4" s="8">
        <v>0.64994708315961647</v>
      </c>
      <c r="F4" s="8">
        <v>0.61155010087424344</v>
      </c>
      <c r="G4" s="8">
        <v>0.64835164835164838</v>
      </c>
      <c r="H4" s="8">
        <v>0.65532444968940029</v>
      </c>
      <c r="I4" s="8">
        <v>0.75061293077325697</v>
      </c>
      <c r="J4" s="8">
        <v>0.75305383474391419</v>
      </c>
      <c r="K4" s="8">
        <v>0.72511404243934796</v>
      </c>
    </row>
    <row r="5" spans="1:11" x14ac:dyDescent="0.25">
      <c r="A5" s="6">
        <v>1</v>
      </c>
      <c r="B5">
        <v>30465</v>
      </c>
      <c r="C5" s="5">
        <f t="shared" ref="C5:C23" si="0">B5/(SUM($B$4:$B$23))</f>
        <v>0.35622412946376369</v>
      </c>
      <c r="D5" s="8">
        <v>0.71476448378749102</v>
      </c>
      <c r="E5" s="8">
        <v>0.73367574454530982</v>
      </c>
      <c r="F5" s="8">
        <v>0.69380530973451326</v>
      </c>
      <c r="G5" s="8">
        <v>0.71420047732696901</v>
      </c>
      <c r="H5" s="8">
        <v>0.76689094477151665</v>
      </c>
      <c r="I5" s="8">
        <v>0.75420311108783322</v>
      </c>
      <c r="J5" s="8">
        <v>0.73785663673304125</v>
      </c>
      <c r="K5" s="8">
        <v>0.73523790363142538</v>
      </c>
    </row>
    <row r="6" spans="1:11" x14ac:dyDescent="0.25">
      <c r="A6" s="6">
        <v>2</v>
      </c>
      <c r="B6">
        <v>16410</v>
      </c>
      <c r="C6" s="5">
        <f t="shared" si="0"/>
        <v>0.19188045181356844</v>
      </c>
      <c r="D6" s="8">
        <v>0.61287662952454314</v>
      </c>
      <c r="E6" s="8">
        <v>0.64031366655349498</v>
      </c>
      <c r="F6" s="8">
        <v>0.62805338067811278</v>
      </c>
      <c r="G6" s="8">
        <v>0.64526463189243999</v>
      </c>
      <c r="H6" s="8">
        <v>0.68338554007510122</v>
      </c>
      <c r="I6" s="8">
        <v>0.70479899480400632</v>
      </c>
      <c r="J6" s="8">
        <v>0.62637271098567349</v>
      </c>
      <c r="K6" s="8">
        <v>0.64672446797403838</v>
      </c>
    </row>
    <row r="7" spans="1:11" x14ac:dyDescent="0.25">
      <c r="A7" t="s">
        <v>29</v>
      </c>
      <c r="B7">
        <v>13107</v>
      </c>
      <c r="C7" s="5">
        <f t="shared" si="0"/>
        <v>0.15325881059844251</v>
      </c>
      <c r="D7" s="8">
        <v>0.39045631860654995</v>
      </c>
      <c r="E7" s="8">
        <v>0.40260155666915448</v>
      </c>
      <c r="F7" s="8">
        <v>0.39654377880184333</v>
      </c>
      <c r="G7" s="8">
        <v>0.41889961842638185</v>
      </c>
      <c r="H7" s="8">
        <v>0.46282493466921992</v>
      </c>
      <c r="I7" s="8">
        <v>0.45644107312908416</v>
      </c>
      <c r="J7" s="8">
        <v>0.41389850872853207</v>
      </c>
      <c r="K7" s="8">
        <v>0.43207531756729162</v>
      </c>
    </row>
    <row r="8" spans="1:11" x14ac:dyDescent="0.25">
      <c r="A8" t="s">
        <v>30</v>
      </c>
      <c r="B8">
        <v>11028</v>
      </c>
      <c r="C8" s="5">
        <f t="shared" si="0"/>
        <v>0.12894927620963026</v>
      </c>
      <c r="D8" s="8">
        <v>0.27621144243098872</v>
      </c>
      <c r="E8" s="8">
        <v>0.27262679315515403</v>
      </c>
      <c r="F8" s="8">
        <v>0.28718150886795213</v>
      </c>
      <c r="G8" s="8">
        <v>0.29879347827746638</v>
      </c>
      <c r="H8" s="8">
        <v>0.34724834553602918</v>
      </c>
      <c r="I8" s="8">
        <v>0.32846462810900467</v>
      </c>
      <c r="J8" s="8">
        <v>0.30980557506180573</v>
      </c>
      <c r="K8" s="8">
        <v>0.33356338187008749</v>
      </c>
    </row>
    <row r="9" spans="1:11" x14ac:dyDescent="0.25">
      <c r="A9" t="s">
        <v>31</v>
      </c>
      <c r="B9">
        <v>6070</v>
      </c>
      <c r="C9" s="5">
        <f t="shared" si="0"/>
        <v>7.0975889244872664E-2</v>
      </c>
      <c r="D9" s="8">
        <v>0.20734991372597911</v>
      </c>
      <c r="E9" s="8">
        <v>0.21006844708530337</v>
      </c>
      <c r="F9" s="8">
        <v>0.2054968619390026</v>
      </c>
      <c r="G9" s="8">
        <v>0.22550794678717076</v>
      </c>
      <c r="H9" s="8">
        <v>0.27963956983807547</v>
      </c>
      <c r="I9" s="8">
        <v>0.27566525509672046</v>
      </c>
      <c r="J9" s="8">
        <v>0.23958011271469143</v>
      </c>
      <c r="K9" s="8">
        <v>0.26615525512529603</v>
      </c>
    </row>
    <row r="10" spans="1:11" x14ac:dyDescent="0.25">
      <c r="A10" t="s">
        <v>32</v>
      </c>
      <c r="B10">
        <v>1280</v>
      </c>
      <c r="C10" s="5">
        <f t="shared" si="0"/>
        <v>1.4966909099413016E-2</v>
      </c>
      <c r="D10" s="8">
        <v>0.18199872552303015</v>
      </c>
      <c r="E10" s="8">
        <v>0.16657558849333443</v>
      </c>
      <c r="F10" s="8">
        <v>0.18492472927887782</v>
      </c>
      <c r="G10" s="8">
        <v>0.19445310993237797</v>
      </c>
      <c r="H10" s="8">
        <v>0.22737515067807784</v>
      </c>
      <c r="I10" s="8">
        <v>0.24056614337911053</v>
      </c>
      <c r="J10" s="8">
        <v>0.19833420559516116</v>
      </c>
      <c r="K10" s="8">
        <v>0.20524278522849426</v>
      </c>
    </row>
    <row r="11" spans="1:11" x14ac:dyDescent="0.25">
      <c r="A11" t="s">
        <v>33</v>
      </c>
      <c r="B11">
        <v>2722</v>
      </c>
      <c r="C11" s="5">
        <f t="shared" si="0"/>
        <v>3.182806763172049E-2</v>
      </c>
      <c r="D11" s="8">
        <v>0.15344981476184014</v>
      </c>
      <c r="E11" s="8">
        <v>0.16489445052050905</v>
      </c>
      <c r="F11" s="8">
        <v>0.15050346898284597</v>
      </c>
      <c r="G11" s="8">
        <v>0.16217717645886726</v>
      </c>
      <c r="H11" s="8">
        <v>0.22775594694923618</v>
      </c>
      <c r="I11" s="8">
        <v>0.21406863203281162</v>
      </c>
      <c r="J11" s="8">
        <v>0.18208649234787688</v>
      </c>
      <c r="K11" s="8">
        <v>0.19681123384054436</v>
      </c>
    </row>
    <row r="12" spans="1:11" x14ac:dyDescent="0.25">
      <c r="A12" t="s">
        <v>34</v>
      </c>
      <c r="B12">
        <v>1374</v>
      </c>
      <c r="C12" s="5">
        <f t="shared" si="0"/>
        <v>1.6066041486401159E-2</v>
      </c>
      <c r="D12" s="8">
        <v>0.11451811475635848</v>
      </c>
      <c r="E12" s="8">
        <v>0.11576011540240935</v>
      </c>
      <c r="F12" s="8">
        <v>0.1099923819800354</v>
      </c>
      <c r="G12" s="8">
        <v>0.12544145410191476</v>
      </c>
      <c r="H12" s="8">
        <v>0.17687435238502097</v>
      </c>
      <c r="I12" s="8">
        <v>0.1774509912621946</v>
      </c>
      <c r="J12" s="8">
        <v>0.14513223779859025</v>
      </c>
      <c r="K12" s="8">
        <v>0.17419871395277237</v>
      </c>
    </row>
    <row r="13" spans="1:11" x14ac:dyDescent="0.25">
      <c r="A13" t="s">
        <v>35</v>
      </c>
      <c r="B13">
        <v>494</v>
      </c>
      <c r="C13" s="5">
        <f t="shared" si="0"/>
        <v>5.7762914805547108E-3</v>
      </c>
      <c r="D13" s="8">
        <v>0.11626258064882009</v>
      </c>
      <c r="E13" s="8">
        <v>0.11103555112291416</v>
      </c>
      <c r="F13" s="8">
        <v>0.10000048504051047</v>
      </c>
      <c r="G13" s="8">
        <v>9.9161437034046424E-2</v>
      </c>
      <c r="H13" s="8">
        <v>0.1311343181458075</v>
      </c>
      <c r="I13" s="8">
        <v>0.11987526540599766</v>
      </c>
      <c r="J13" s="8">
        <v>9.2821590788014649E-2</v>
      </c>
      <c r="K13" s="8">
        <v>0.1045664286391905</v>
      </c>
    </row>
    <row r="14" spans="1:11" x14ac:dyDescent="0.25">
      <c r="A14" t="s">
        <v>36</v>
      </c>
      <c r="B14">
        <v>249</v>
      </c>
      <c r="C14" s="5">
        <f t="shared" si="0"/>
        <v>2.9115315357451884E-3</v>
      </c>
      <c r="D14" s="8">
        <v>0.12031463009403549</v>
      </c>
      <c r="E14" s="8">
        <v>0.13000216890885538</v>
      </c>
      <c r="F14" s="8">
        <v>0.12254471251950547</v>
      </c>
      <c r="G14" s="8">
        <v>0.10559717455742922</v>
      </c>
      <c r="H14" s="8">
        <v>0.14225973828350638</v>
      </c>
      <c r="I14" s="8">
        <v>0.13599073332693981</v>
      </c>
      <c r="J14" s="8">
        <v>9.7008162245511953E-2</v>
      </c>
      <c r="K14" s="8">
        <v>0.13149908917713912</v>
      </c>
    </row>
    <row r="15" spans="1:11" x14ac:dyDescent="0.25">
      <c r="A15" t="s">
        <v>37</v>
      </c>
      <c r="B15">
        <v>173</v>
      </c>
      <c r="C15" s="5">
        <f t="shared" si="0"/>
        <v>2.0228713079675407E-3</v>
      </c>
      <c r="D15" s="8">
        <v>0.10029247976040058</v>
      </c>
      <c r="E15" s="8">
        <v>0.10201941799430396</v>
      </c>
      <c r="F15" s="8">
        <v>9.7181071936205288E-2</v>
      </c>
      <c r="G15" s="8">
        <v>9.8969016251183345E-2</v>
      </c>
      <c r="H15" s="8">
        <v>0.12715756099714232</v>
      </c>
      <c r="I15" s="8">
        <v>9.7327006829137183E-2</v>
      </c>
      <c r="J15" s="8">
        <v>9.5534586061297486E-2</v>
      </c>
      <c r="K15" s="8">
        <v>8.3907517075440655E-2</v>
      </c>
    </row>
    <row r="16" spans="1:11" x14ac:dyDescent="0.25">
      <c r="A16" t="s">
        <v>38</v>
      </c>
      <c r="B16">
        <v>333</v>
      </c>
      <c r="C16" s="5">
        <f t="shared" si="0"/>
        <v>3.8937349453941677E-3</v>
      </c>
      <c r="D16" s="8">
        <v>8.6102224483913331E-2</v>
      </c>
      <c r="E16" s="8">
        <v>8.0445574633654773E-2</v>
      </c>
      <c r="F16" s="8">
        <v>8.6939490600832475E-2</v>
      </c>
      <c r="G16" s="8">
        <v>0.10110638701758701</v>
      </c>
      <c r="H16" s="8">
        <v>0.11042150563060085</v>
      </c>
      <c r="I16" s="8">
        <v>8.6200067053977938E-2</v>
      </c>
      <c r="J16" s="8">
        <v>7.7313705989320011E-2</v>
      </c>
      <c r="K16" s="8">
        <v>8.9470148291866128E-2</v>
      </c>
    </row>
    <row r="17" spans="1:11" x14ac:dyDescent="0.25">
      <c r="A17" t="s">
        <v>39</v>
      </c>
      <c r="B17">
        <v>164</v>
      </c>
      <c r="C17" s="5">
        <f t="shared" si="0"/>
        <v>1.9176352283622928E-3</v>
      </c>
      <c r="D17" s="8">
        <v>8.0392844874229097E-2</v>
      </c>
      <c r="E17" s="8">
        <v>8.8916455003744732E-2</v>
      </c>
      <c r="F17" s="8">
        <v>6.9208840132287619E-2</v>
      </c>
      <c r="G17" s="8">
        <v>5.3863650403903354E-2</v>
      </c>
      <c r="H17" s="8">
        <v>6.787905391583976E-2</v>
      </c>
      <c r="I17" s="8">
        <v>4.8251353690625387E-2</v>
      </c>
      <c r="J17" s="8">
        <v>4.3618643354431136E-2</v>
      </c>
      <c r="K17" s="8">
        <v>3.7753520643518793E-2</v>
      </c>
    </row>
    <row r="18" spans="1:11" x14ac:dyDescent="0.25">
      <c r="A18" t="s">
        <v>40</v>
      </c>
      <c r="B18">
        <v>52</v>
      </c>
      <c r="C18" s="5">
        <f t="shared" si="0"/>
        <v>6.0803068216365376E-4</v>
      </c>
      <c r="D18" s="8">
        <v>8.4358685688841861E-2</v>
      </c>
      <c r="E18" s="8">
        <v>7.5260872169800874E-2</v>
      </c>
      <c r="F18" s="8">
        <v>7.008370416159318E-2</v>
      </c>
      <c r="G18" s="8">
        <v>0.10311310545363342</v>
      </c>
      <c r="H18" s="8">
        <v>9.7595576247669083E-2</v>
      </c>
      <c r="I18" s="8">
        <v>0.10373107529947903</v>
      </c>
      <c r="J18" s="8">
        <v>8.5514256460784283E-2</v>
      </c>
      <c r="K18" s="8">
        <v>0.13710275080152151</v>
      </c>
    </row>
    <row r="19" spans="1:11" x14ac:dyDescent="0.25">
      <c r="A19" t="s">
        <v>41</v>
      </c>
      <c r="B19">
        <v>15</v>
      </c>
      <c r="C19" s="5">
        <f t="shared" si="0"/>
        <v>1.753934660087463E-4</v>
      </c>
      <c r="D19" s="8">
        <v>7.6146555342321315E-2</v>
      </c>
      <c r="E19" s="8">
        <v>6.0950143470280826E-2</v>
      </c>
      <c r="F19" s="8">
        <v>8.8680257703928581E-2</v>
      </c>
      <c r="G19" s="8">
        <v>6.9577975983628707E-2</v>
      </c>
      <c r="H19" s="8">
        <v>3.7549265701340373E-2</v>
      </c>
      <c r="I19" s="8">
        <v>5.3816836598609238E-2</v>
      </c>
      <c r="J19" s="8">
        <v>8.5956578509478507E-2</v>
      </c>
      <c r="K19" s="8">
        <v>7.3702139897021499E-2</v>
      </c>
    </row>
    <row r="20" spans="1:11" x14ac:dyDescent="0.25">
      <c r="A20" t="s">
        <v>42</v>
      </c>
      <c r="B20">
        <v>6</v>
      </c>
      <c r="C20" s="5">
        <f t="shared" si="0"/>
        <v>7.0157386403498512E-5</v>
      </c>
      <c r="D20" s="8">
        <v>6.0058354581870421E-2</v>
      </c>
      <c r="E20" s="8">
        <v>5.2602800533199198E-2</v>
      </c>
      <c r="F20" s="8">
        <v>2.4955797169575345E-2</v>
      </c>
      <c r="G20" s="8">
        <v>5.7654078997333422E-2</v>
      </c>
      <c r="H20" s="8">
        <v>8.2458676576587536E-2</v>
      </c>
      <c r="I20" s="8">
        <v>8.2641297337409502E-3</v>
      </c>
      <c r="J20" s="8">
        <v>3.6110953947944682E-2</v>
      </c>
      <c r="K20" s="8">
        <v>7.1024555989091867E-2</v>
      </c>
    </row>
    <row r="21" spans="1:11" x14ac:dyDescent="0.25">
      <c r="A21" t="s">
        <v>43</v>
      </c>
      <c r="B21">
        <v>5</v>
      </c>
      <c r="C21" s="5">
        <f t="shared" si="0"/>
        <v>5.8464488669582096E-5</v>
      </c>
      <c r="D21" s="11">
        <v>2.7817106687765469E-3</v>
      </c>
      <c r="E21" s="8">
        <v>7.3249464932789912E-3</v>
      </c>
      <c r="F21" s="8">
        <v>4.1135368885151912E-3</v>
      </c>
      <c r="G21" s="8">
        <v>2.0767663893851633E-3</v>
      </c>
      <c r="H21" s="8">
        <v>4.9669794710537531E-3</v>
      </c>
      <c r="I21" s="8">
        <v>2.8548839062530508E-3</v>
      </c>
      <c r="J21" s="11">
        <v>9.2403055115209166E-3</v>
      </c>
      <c r="K21" s="11">
        <v>1.9217984006760159E-2</v>
      </c>
    </row>
    <row r="22" spans="1:11" x14ac:dyDescent="0.25">
      <c r="A22" t="s">
        <v>44</v>
      </c>
      <c r="B22">
        <v>5</v>
      </c>
      <c r="C22" s="5">
        <f t="shared" si="0"/>
        <v>5.8464488669582096E-5</v>
      </c>
      <c r="D22" s="8">
        <v>0.21595274224677713</v>
      </c>
      <c r="E22" s="8">
        <v>0.15740024525988114</v>
      </c>
      <c r="F22" s="8">
        <v>0.11953939553913158</v>
      </c>
      <c r="G22" s="8">
        <v>0.11310551083193088</v>
      </c>
      <c r="H22" s="8">
        <v>0.11415279956103612</v>
      </c>
      <c r="I22" s="8">
        <v>7.4584413518587411E-2</v>
      </c>
      <c r="J22" s="8">
        <v>0.10298809129770348</v>
      </c>
      <c r="K22" s="8">
        <v>0.11072816182221686</v>
      </c>
    </row>
    <row r="23" spans="1:11" x14ac:dyDescent="0.25">
      <c r="A23" t="s">
        <v>45</v>
      </c>
      <c r="B23">
        <v>3</v>
      </c>
      <c r="C23" s="5">
        <f t="shared" si="0"/>
        <v>3.5078693201749256E-5</v>
      </c>
      <c r="D23" s="8">
        <v>0.18696842845865502</v>
      </c>
      <c r="E23" s="8">
        <v>0.17761720134720402</v>
      </c>
      <c r="F23" s="8">
        <v>9.1072747919780941E-2</v>
      </c>
      <c r="G23" s="8">
        <v>0.28796929165181362</v>
      </c>
      <c r="H23" s="8">
        <v>0.29841774696922924</v>
      </c>
      <c r="I23" s="8">
        <v>0.12385998944868974</v>
      </c>
      <c r="J23" s="8">
        <v>8.8799580384938542E-2</v>
      </c>
      <c r="K23" s="8">
        <v>6.7586913810753671E-2</v>
      </c>
    </row>
  </sheetData>
  <mergeCells count="1">
    <mergeCell ref="D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4E2D-B899-4B29-B872-23971119C927}">
  <dimension ref="A1:I3"/>
  <sheetViews>
    <sheetView workbookViewId="0">
      <selection activeCell="U15" sqref="U15"/>
    </sheetView>
  </sheetViews>
  <sheetFormatPr defaultRowHeight="15" x14ac:dyDescent="0.25"/>
  <cols>
    <col min="1" max="1" width="32" customWidth="1"/>
  </cols>
  <sheetData>
    <row r="1" spans="1:9" x14ac:dyDescent="0.25">
      <c r="B1">
        <v>2016</v>
      </c>
      <c r="C1">
        <v>2017</v>
      </c>
      <c r="D1">
        <v>2018</v>
      </c>
      <c r="E1">
        <v>2019</v>
      </c>
      <c r="F1">
        <v>2020</v>
      </c>
      <c r="G1">
        <v>2021</v>
      </c>
      <c r="H1">
        <v>2022</v>
      </c>
      <c r="I1">
        <v>2023</v>
      </c>
    </row>
    <row r="2" spans="1:9" x14ac:dyDescent="0.25">
      <c r="A2" t="s">
        <v>63</v>
      </c>
      <c r="B2" s="3">
        <v>14.245241960580001</v>
      </c>
      <c r="C2" s="3">
        <v>15.535037998170001</v>
      </c>
      <c r="D2" s="3">
        <v>15.93491428936</v>
      </c>
      <c r="E2" s="3">
        <v>16.644715486999999</v>
      </c>
      <c r="F2" s="3">
        <v>16.257012668000002</v>
      </c>
      <c r="G2" s="3">
        <v>20.559627295449999</v>
      </c>
      <c r="H2" s="3">
        <v>22.138438081</v>
      </c>
      <c r="I2" s="3">
        <v>22.266322064000001</v>
      </c>
    </row>
    <row r="3" spans="1:9" x14ac:dyDescent="0.25">
      <c r="A3" t="s">
        <v>64</v>
      </c>
      <c r="B3" s="3">
        <v>14.245241960580001</v>
      </c>
      <c r="C3" s="3">
        <v>15.322566715340715</v>
      </c>
      <c r="D3" s="3">
        <v>15.328075295545208</v>
      </c>
      <c r="E3" s="3">
        <v>15.578689789017586</v>
      </c>
      <c r="F3" s="3">
        <v>14.915625525208442</v>
      </c>
      <c r="G3" s="3">
        <v>18.345683748257724</v>
      </c>
      <c r="H3" s="11">
        <v>17.618691386014554</v>
      </c>
      <c r="I3" s="8">
        <v>15.966167388207221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1D173-21E2-4BE0-A953-B9FB62960D15}">
  <dimension ref="A1:B7"/>
  <sheetViews>
    <sheetView workbookViewId="0">
      <selection activeCell="D21" sqref="D21"/>
    </sheetView>
  </sheetViews>
  <sheetFormatPr defaultRowHeight="15" x14ac:dyDescent="0.25"/>
  <cols>
    <col min="1" max="1" width="35" customWidth="1"/>
  </cols>
  <sheetData>
    <row r="1" spans="1:2" x14ac:dyDescent="0.25">
      <c r="A1" t="s">
        <v>69</v>
      </c>
    </row>
    <row r="2" spans="1:2" x14ac:dyDescent="0.25">
      <c r="A2" t="s">
        <v>10</v>
      </c>
      <c r="B2" s="1">
        <v>-0.21189381054324932</v>
      </c>
    </row>
    <row r="3" spans="1:2" x14ac:dyDescent="0.25">
      <c r="A3" t="s">
        <v>7</v>
      </c>
      <c r="B3" s="1">
        <v>0.138374126464439</v>
      </c>
    </row>
    <row r="4" spans="1:2" x14ac:dyDescent="0.25">
      <c r="A4" t="s">
        <v>4</v>
      </c>
      <c r="B4" s="1">
        <v>0.19608174294056671</v>
      </c>
    </row>
    <row r="5" spans="1:2" x14ac:dyDescent="0.25">
      <c r="A5" t="s">
        <v>14</v>
      </c>
      <c r="B5" s="1">
        <v>2.6026877714174055</v>
      </c>
    </row>
    <row r="6" spans="1:2" x14ac:dyDescent="0.25">
      <c r="A6" t="s">
        <v>15</v>
      </c>
      <c r="B6" s="1">
        <v>2.7168499009925746</v>
      </c>
    </row>
    <row r="7" spans="1:2" x14ac:dyDescent="0.25">
      <c r="A7" t="s">
        <v>18</v>
      </c>
      <c r="B7" s="1">
        <v>3.7862759893468292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17D2-87B7-47CB-8105-B13B63724ECD}">
  <dimension ref="A1:B6"/>
  <sheetViews>
    <sheetView workbookViewId="0">
      <selection activeCell="B17" sqref="B17"/>
    </sheetView>
  </sheetViews>
  <sheetFormatPr defaultRowHeight="15" x14ac:dyDescent="0.25"/>
  <cols>
    <col min="1" max="1" width="41.5703125" customWidth="1"/>
  </cols>
  <sheetData>
    <row r="1" spans="1:2" x14ac:dyDescent="0.25">
      <c r="A1" t="s">
        <v>2</v>
      </c>
      <c r="B1" s="5">
        <v>-6.3105722257352781E-2</v>
      </c>
    </row>
    <row r="2" spans="1:2" x14ac:dyDescent="0.25">
      <c r="A2" t="s">
        <v>7</v>
      </c>
      <c r="B2" s="5">
        <v>-3.033773335330324E-2</v>
      </c>
    </row>
    <row r="3" spans="1:2" x14ac:dyDescent="0.25">
      <c r="A3" t="s">
        <v>10</v>
      </c>
      <c r="B3" s="5">
        <v>-1.4938435807148499E-2</v>
      </c>
    </row>
    <row r="4" spans="1:2" x14ac:dyDescent="0.25">
      <c r="A4" t="s">
        <v>6</v>
      </c>
      <c r="B4" s="5">
        <v>1.5473045388726375E-2</v>
      </c>
    </row>
    <row r="5" spans="1:2" x14ac:dyDescent="0.25">
      <c r="A5" t="s">
        <v>13</v>
      </c>
      <c r="B5" s="5">
        <v>2.0736825803924077E-2</v>
      </c>
    </row>
    <row r="6" spans="1:2" x14ac:dyDescent="0.25">
      <c r="A6" t="s">
        <v>68</v>
      </c>
      <c r="B6" s="5">
        <v>3.4162291254134093E-2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284E6-8342-45B3-9E3F-652F08BEC8C8}">
  <dimension ref="A1:I68"/>
  <sheetViews>
    <sheetView workbookViewId="0">
      <selection activeCell="K35" sqref="K35"/>
    </sheetView>
  </sheetViews>
  <sheetFormatPr defaultRowHeight="15" x14ac:dyDescent="0.25"/>
  <cols>
    <col min="1" max="1" width="40.7109375" customWidth="1"/>
  </cols>
  <sheetData>
    <row r="1" spans="1:9" x14ac:dyDescent="0.25">
      <c r="A1" t="s">
        <v>20</v>
      </c>
      <c r="B1">
        <v>2016</v>
      </c>
      <c r="C1">
        <v>2017</v>
      </c>
      <c r="D1">
        <v>2018</v>
      </c>
      <c r="E1">
        <v>2019</v>
      </c>
      <c r="F1">
        <v>2020</v>
      </c>
      <c r="G1">
        <v>2021</v>
      </c>
      <c r="H1">
        <v>2022</v>
      </c>
      <c r="I1">
        <v>2023</v>
      </c>
    </row>
    <row r="2" spans="1:9" x14ac:dyDescent="0.25">
      <c r="A2" t="s">
        <v>0</v>
      </c>
      <c r="B2">
        <v>3.153692469780486</v>
      </c>
      <c r="C2">
        <v>3.9743775466496247</v>
      </c>
      <c r="D2">
        <v>3.5095930659671355</v>
      </c>
      <c r="E2">
        <v>3.2130771652902119</v>
      </c>
      <c r="F2">
        <v>6.9234353156775956</v>
      </c>
      <c r="G2">
        <v>6.0514828013045037</v>
      </c>
      <c r="H2">
        <v>6.3564189216163332</v>
      </c>
      <c r="I2">
        <v>6.3935340303639627</v>
      </c>
    </row>
    <row r="3" spans="1:9" x14ac:dyDescent="0.25">
      <c r="A3" t="s">
        <v>1</v>
      </c>
      <c r="B3">
        <v>1.416381104104447</v>
      </c>
      <c r="C3">
        <v>2.0562140352744143</v>
      </c>
      <c r="D3">
        <v>1.5627362559307265</v>
      </c>
      <c r="E3">
        <v>1.8039940815274103</v>
      </c>
      <c r="F3">
        <v>2.1395810475107475</v>
      </c>
      <c r="G3">
        <v>2.1936791027301887</v>
      </c>
      <c r="H3">
        <v>1.3476917869947669</v>
      </c>
      <c r="I3">
        <v>1.7259035910394946</v>
      </c>
    </row>
    <row r="4" spans="1:9" x14ac:dyDescent="0.25">
      <c r="A4" t="s">
        <v>2</v>
      </c>
      <c r="B4">
        <v>1.5977355978880863</v>
      </c>
      <c r="C4">
        <v>1.8704748078252444</v>
      </c>
      <c r="D4">
        <v>2.4770401432364055</v>
      </c>
      <c r="E4">
        <v>2.413182102078927</v>
      </c>
      <c r="F4">
        <v>2.7661799342695348</v>
      </c>
      <c r="G4">
        <v>3.2894960380145148</v>
      </c>
      <c r="H4">
        <v>2.736578614922097</v>
      </c>
      <c r="I4">
        <v>2.8462814527270108</v>
      </c>
    </row>
    <row r="5" spans="1:9" x14ac:dyDescent="0.25">
      <c r="A5" t="s">
        <v>3</v>
      </c>
      <c r="B5">
        <v>0.86777386879467944</v>
      </c>
      <c r="C5">
        <v>0.68023157190785932</v>
      </c>
      <c r="D5">
        <v>1.5651555516452245</v>
      </c>
      <c r="E5">
        <v>1.2192870955566049</v>
      </c>
      <c r="F5">
        <v>2.2884596620225439</v>
      </c>
      <c r="G5">
        <v>1.9596170174077856</v>
      </c>
      <c r="H5">
        <v>4.5837046053600563</v>
      </c>
      <c r="I5">
        <v>2.8839150953999657</v>
      </c>
    </row>
    <row r="6" spans="1:9" x14ac:dyDescent="0.25">
      <c r="A6" t="s">
        <v>4</v>
      </c>
      <c r="B6">
        <v>2.2871453553761789</v>
      </c>
      <c r="C6">
        <v>2.1883886483658399</v>
      </c>
      <c r="D6">
        <v>2.3067788207927657</v>
      </c>
      <c r="E6">
        <v>2.7200289033819058</v>
      </c>
      <c r="F6">
        <v>5.3964327922075501</v>
      </c>
      <c r="G6">
        <v>4.9045311307612236</v>
      </c>
      <c r="H6">
        <v>11.536785222876617</v>
      </c>
      <c r="I6">
        <v>5.925934147407518</v>
      </c>
    </row>
    <row r="7" spans="1:9" x14ac:dyDescent="0.25">
      <c r="A7" t="s">
        <v>5</v>
      </c>
      <c r="B7">
        <v>3.3685546585939026</v>
      </c>
      <c r="C7">
        <v>3.7272726288669502</v>
      </c>
      <c r="D7">
        <v>6.9098382616612319</v>
      </c>
      <c r="E7">
        <v>11.335226644513897</v>
      </c>
      <c r="F7">
        <v>10.879680206790511</v>
      </c>
      <c r="G7">
        <v>8.7101537057148235</v>
      </c>
      <c r="H7">
        <v>10.624229801573868</v>
      </c>
      <c r="I7">
        <v>9.5960562838672008</v>
      </c>
    </row>
    <row r="8" spans="1:9" x14ac:dyDescent="0.25">
      <c r="A8" t="s">
        <v>6</v>
      </c>
      <c r="B8">
        <v>3.0987128746563908</v>
      </c>
      <c r="C8">
        <v>2.6840467692564722</v>
      </c>
      <c r="D8">
        <v>5.6614140892074634</v>
      </c>
      <c r="E8">
        <v>5.8345659510890897</v>
      </c>
      <c r="F8">
        <v>7.8994461664667028</v>
      </c>
      <c r="G8">
        <v>7.0889620778400353</v>
      </c>
      <c r="H8">
        <v>5.8188311652215425</v>
      </c>
      <c r="I8">
        <v>9.5479379986559376</v>
      </c>
    </row>
    <row r="9" spans="1:9" x14ac:dyDescent="0.25">
      <c r="A9" t="s">
        <v>7</v>
      </c>
      <c r="B9">
        <v>4.0513958510553909</v>
      </c>
      <c r="C9">
        <v>2.7991607374370453</v>
      </c>
      <c r="D9">
        <v>4.6328377044153211</v>
      </c>
      <c r="E9">
        <v>8.4277341369567687</v>
      </c>
      <c r="F9">
        <v>8.2493788989719956</v>
      </c>
      <c r="G9">
        <v>8.1343188072644654</v>
      </c>
      <c r="H9">
        <v>5.9092528167972791</v>
      </c>
      <c r="I9">
        <v>5.4756947321950804</v>
      </c>
    </row>
    <row r="10" spans="1:9" x14ac:dyDescent="0.25">
      <c r="A10" t="s">
        <v>8</v>
      </c>
      <c r="B10">
        <v>5.0186303689936853</v>
      </c>
      <c r="C10">
        <v>3.2543790809948963</v>
      </c>
      <c r="D10">
        <v>5.8327702844068128</v>
      </c>
      <c r="E10">
        <v>8.7998054504156968</v>
      </c>
      <c r="F10">
        <v>6.9562158619210388</v>
      </c>
      <c r="G10">
        <v>12.004311181920391</v>
      </c>
      <c r="H10">
        <v>9.621151582043618</v>
      </c>
      <c r="I10">
        <v>7.7465617066913586</v>
      </c>
    </row>
    <row r="11" spans="1:9" x14ac:dyDescent="0.25">
      <c r="A11" t="s">
        <v>9</v>
      </c>
      <c r="B11">
        <v>4.3658939490920847</v>
      </c>
      <c r="C11">
        <v>5.7970622282999571</v>
      </c>
      <c r="D11">
        <v>6.7566339693655522</v>
      </c>
      <c r="E11">
        <v>10.182496113188757</v>
      </c>
      <c r="F11">
        <v>15.990756454729866</v>
      </c>
      <c r="G11">
        <v>9.1452953859377573</v>
      </c>
      <c r="H11">
        <v>9.3668239617022238</v>
      </c>
      <c r="I11">
        <v>9.744175510512985</v>
      </c>
    </row>
    <row r="12" spans="1:9" x14ac:dyDescent="0.25">
      <c r="A12" t="s">
        <v>10</v>
      </c>
      <c r="B12">
        <v>11.724677370429536</v>
      </c>
      <c r="C12">
        <v>9.1488393494606761</v>
      </c>
      <c r="D12">
        <v>50.081079414166851</v>
      </c>
      <c r="E12">
        <v>31.864933949553226</v>
      </c>
      <c r="F12">
        <v>21.150319812180914</v>
      </c>
      <c r="G12">
        <v>28.688697306081608</v>
      </c>
      <c r="H12">
        <v>18.28964079312459</v>
      </c>
      <c r="I12">
        <v>24.160966351359026</v>
      </c>
    </row>
    <row r="13" spans="1:9" x14ac:dyDescent="0.25">
      <c r="A13" t="s">
        <v>11</v>
      </c>
      <c r="B13">
        <v>13.606488374795186</v>
      </c>
      <c r="C13">
        <v>6.8658992098914275</v>
      </c>
      <c r="D13">
        <v>21.589263568120906</v>
      </c>
      <c r="E13">
        <v>18.474027950857511</v>
      </c>
      <c r="F13">
        <v>20.798332242838285</v>
      </c>
      <c r="G13">
        <v>34.909605584796253</v>
      </c>
      <c r="H13">
        <v>59.298053941335382</v>
      </c>
      <c r="I13">
        <v>36.065710274543228</v>
      </c>
    </row>
    <row r="14" spans="1:9" x14ac:dyDescent="0.25">
      <c r="A14" t="s">
        <v>12</v>
      </c>
      <c r="B14">
        <v>7.5830221197622123</v>
      </c>
      <c r="C14">
        <v>7.1650052328206186</v>
      </c>
      <c r="D14">
        <v>13.492446459919197</v>
      </c>
      <c r="E14">
        <v>15.84092232825385</v>
      </c>
      <c r="F14">
        <v>22.981464147039844</v>
      </c>
      <c r="G14">
        <v>18.469377620220612</v>
      </c>
      <c r="H14">
        <v>17.682828225753127</v>
      </c>
      <c r="I14">
        <v>15.482900147155927</v>
      </c>
    </row>
    <row r="15" spans="1:9" x14ac:dyDescent="0.25">
      <c r="A15" t="s">
        <v>13</v>
      </c>
      <c r="B15">
        <v>4.7357115022797194</v>
      </c>
      <c r="C15">
        <v>3.9007276597816798</v>
      </c>
      <c r="D15">
        <v>5.7819443367247043</v>
      </c>
      <c r="E15">
        <v>7.8046138731607284</v>
      </c>
      <c r="F15">
        <v>10.08566315019948</v>
      </c>
      <c r="G15">
        <v>12.349344799651199</v>
      </c>
      <c r="H15">
        <v>10.217824540452774</v>
      </c>
      <c r="I15">
        <v>7.8419233939965576</v>
      </c>
    </row>
    <row r="16" spans="1:9" x14ac:dyDescent="0.25">
      <c r="A16" t="s">
        <v>14</v>
      </c>
      <c r="B16">
        <v>3.6347370610928835</v>
      </c>
      <c r="C16">
        <v>3.7683970652746792</v>
      </c>
      <c r="D16">
        <v>7.8079084394971616</v>
      </c>
      <c r="E16">
        <v>4.1553590507592988</v>
      </c>
      <c r="F16">
        <v>8.6219339954932135</v>
      </c>
      <c r="G16">
        <v>17.407284773327191</v>
      </c>
      <c r="H16">
        <v>19.596360090021172</v>
      </c>
      <c r="I16">
        <v>10.125038465625799</v>
      </c>
    </row>
    <row r="17" spans="1:9" x14ac:dyDescent="0.25">
      <c r="A17" t="s">
        <v>15</v>
      </c>
      <c r="B17">
        <v>4.3238563614388585</v>
      </c>
      <c r="C17">
        <v>5.679492992616674</v>
      </c>
      <c r="D17">
        <v>9.315176450803726</v>
      </c>
      <c r="E17">
        <v>8.0011199939145197</v>
      </c>
      <c r="F17">
        <v>6.0626224422361661</v>
      </c>
      <c r="G17">
        <v>5.2526636463849332</v>
      </c>
      <c r="H17">
        <v>5.8453537558937629</v>
      </c>
      <c r="I17">
        <v>12.003903060134951</v>
      </c>
    </row>
    <row r="18" spans="1:9" x14ac:dyDescent="0.25">
      <c r="A18" t="s">
        <v>16</v>
      </c>
      <c r="B18">
        <v>3.9081997058834075</v>
      </c>
      <c r="C18">
        <v>3.6764777367382191</v>
      </c>
      <c r="D18">
        <v>10.146328240729332</v>
      </c>
      <c r="E18">
        <v>5.1666864584519274</v>
      </c>
      <c r="F18">
        <v>10.116739818854278</v>
      </c>
      <c r="G18">
        <v>5.5288801574727682</v>
      </c>
      <c r="H18">
        <v>7.3990790244578077</v>
      </c>
      <c r="I18">
        <v>7.0191853895668883</v>
      </c>
    </row>
    <row r="19" spans="1:9" x14ac:dyDescent="0.25">
      <c r="A19" t="s">
        <v>17</v>
      </c>
      <c r="B19">
        <v>4.5866769156193961</v>
      </c>
      <c r="C19">
        <v>5.4890721992555669</v>
      </c>
      <c r="D19">
        <v>12.526173882129319</v>
      </c>
      <c r="E19">
        <v>17.859937821823216</v>
      </c>
      <c r="F19">
        <v>19.512154254407577</v>
      </c>
      <c r="G19">
        <v>28.752062118584796</v>
      </c>
      <c r="H19">
        <v>27.176921223435102</v>
      </c>
      <c r="I19">
        <v>16.386004105658927</v>
      </c>
    </row>
    <row r="20" spans="1:9" x14ac:dyDescent="0.25">
      <c r="A20" t="s">
        <v>18</v>
      </c>
      <c r="B20">
        <v>5.2040461611679358</v>
      </c>
      <c r="C20">
        <v>4.6982109557816445</v>
      </c>
      <c r="D20">
        <v>8.6402685152363716</v>
      </c>
      <c r="E20">
        <v>10.423705900089157</v>
      </c>
      <c r="F20">
        <v>13.760383998952472</v>
      </c>
      <c r="G20">
        <v>12.949740690070918</v>
      </c>
      <c r="H20">
        <v>10.144136108718522</v>
      </c>
      <c r="I20">
        <v>12.459956592491771</v>
      </c>
    </row>
    <row r="21" spans="1:9" x14ac:dyDescent="0.25">
      <c r="A21" t="s">
        <v>23</v>
      </c>
      <c r="B21">
        <v>2.7600104937185312</v>
      </c>
      <c r="C21">
        <v>2.8979854432607333</v>
      </c>
      <c r="D21">
        <v>4.4372628702500965</v>
      </c>
      <c r="E21">
        <v>5.2075724919496498</v>
      </c>
      <c r="F21">
        <v>6.3737318891510029</v>
      </c>
      <c r="G21">
        <v>6.6887322737817225</v>
      </c>
      <c r="H21">
        <v>6.4568872260006343</v>
      </c>
      <c r="I21">
        <v>6.3993930910177301</v>
      </c>
    </row>
    <row r="22" spans="1:9" x14ac:dyDescent="0.25">
      <c r="A22" t="s">
        <v>65</v>
      </c>
      <c r="B22">
        <v>0.5</v>
      </c>
      <c r="C22">
        <v>0.5</v>
      </c>
      <c r="D22">
        <v>0.5</v>
      </c>
      <c r="E22">
        <v>0.5</v>
      </c>
      <c r="F22">
        <v>0.5</v>
      </c>
      <c r="G22">
        <v>0.5</v>
      </c>
      <c r="H22">
        <v>0.5</v>
      </c>
      <c r="I22">
        <v>0.5</v>
      </c>
    </row>
    <row r="24" spans="1:9" x14ac:dyDescent="0.25">
      <c r="A24" t="s">
        <v>21</v>
      </c>
    </row>
    <row r="25" spans="1:9" x14ac:dyDescent="0.25">
      <c r="A25" t="s">
        <v>0</v>
      </c>
      <c r="B25">
        <v>5.5561572817968319</v>
      </c>
      <c r="C25">
        <v>5.4567368811218344</v>
      </c>
      <c r="D25">
        <v>4.9683173947627717</v>
      </c>
      <c r="E25">
        <v>5.3400932296692423</v>
      </c>
      <c r="F25">
        <v>8.8037623355658727</v>
      </c>
      <c r="G25">
        <v>7.3435399019530943</v>
      </c>
      <c r="H25">
        <v>10.590056796503269</v>
      </c>
      <c r="I25">
        <v>9.8649190750783653</v>
      </c>
    </row>
    <row r="26" spans="1:9" x14ac:dyDescent="0.25">
      <c r="A26" t="s">
        <v>1</v>
      </c>
      <c r="B26">
        <v>3.9927135130161413</v>
      </c>
      <c r="C26">
        <v>2.9635790039439138</v>
      </c>
      <c r="D26">
        <v>4.5832386020563503</v>
      </c>
      <c r="E26">
        <v>4.8678300127887768</v>
      </c>
      <c r="F26">
        <v>3.2420729321502071</v>
      </c>
      <c r="G26">
        <v>6.0386727880599835</v>
      </c>
      <c r="H26">
        <v>7.1072137996633504</v>
      </c>
      <c r="I26">
        <v>3.7976921134817649</v>
      </c>
    </row>
    <row r="27" spans="1:9" x14ac:dyDescent="0.25">
      <c r="A27" t="s">
        <v>2</v>
      </c>
      <c r="B27">
        <v>2.7719345201637111</v>
      </c>
      <c r="C27">
        <v>3.1543727106261343</v>
      </c>
      <c r="D27">
        <v>3.7299453853393221</v>
      </c>
      <c r="E27">
        <v>4.0577591355223728</v>
      </c>
      <c r="F27">
        <v>4.2273468942266046</v>
      </c>
      <c r="G27">
        <v>4.8870915526000331</v>
      </c>
      <c r="H27">
        <v>4.6475879554416322</v>
      </c>
      <c r="I27">
        <v>4.3167244542585177</v>
      </c>
    </row>
    <row r="28" spans="1:9" x14ac:dyDescent="0.25">
      <c r="A28" t="s">
        <v>3</v>
      </c>
      <c r="B28">
        <v>2.2747786037813631</v>
      </c>
      <c r="C28">
        <v>2.3738046390628864</v>
      </c>
      <c r="D28">
        <v>3.4368542157464388</v>
      </c>
      <c r="E28">
        <v>3.6404352306132539</v>
      </c>
      <c r="F28">
        <v>6.8758928419207805</v>
      </c>
      <c r="G28">
        <v>7.8556765009006142</v>
      </c>
      <c r="H28">
        <v>7.6640011244492277</v>
      </c>
      <c r="I28">
        <v>4.7876473066788297</v>
      </c>
    </row>
    <row r="29" spans="1:9" x14ac:dyDescent="0.25">
      <c r="A29" t="s">
        <v>4</v>
      </c>
      <c r="B29">
        <v>3.4519663165877219</v>
      </c>
      <c r="C29">
        <v>4.6717121938262842</v>
      </c>
      <c r="D29">
        <v>4.0232258255201163</v>
      </c>
      <c r="E29">
        <v>3.8862926668735844</v>
      </c>
      <c r="F29">
        <v>6.6107735428540622</v>
      </c>
      <c r="G29">
        <v>10.631560021223779</v>
      </c>
      <c r="H29">
        <v>12.839621273536334</v>
      </c>
      <c r="I29">
        <v>7.3721078840613856</v>
      </c>
    </row>
    <row r="30" spans="1:9" x14ac:dyDescent="0.25">
      <c r="A30" t="s">
        <v>5</v>
      </c>
      <c r="B30">
        <v>5.1443042640383041</v>
      </c>
      <c r="C30">
        <v>5.0926545305026583</v>
      </c>
      <c r="D30">
        <v>9.3886009580344147</v>
      </c>
      <c r="E30">
        <v>13.540065141363851</v>
      </c>
      <c r="F30">
        <v>12.967271332977734</v>
      </c>
      <c r="G30">
        <v>11.310338925525716</v>
      </c>
      <c r="H30">
        <v>13.868972466728748</v>
      </c>
      <c r="I30">
        <v>13.114847399888461</v>
      </c>
    </row>
    <row r="31" spans="1:9" x14ac:dyDescent="0.25">
      <c r="A31" t="s">
        <v>6</v>
      </c>
      <c r="B31">
        <v>4.1521951008171243</v>
      </c>
      <c r="C31">
        <v>4.1273402569448212</v>
      </c>
      <c r="D31">
        <v>7.7381849159582838</v>
      </c>
      <c r="E31">
        <v>8.5037667043477505</v>
      </c>
      <c r="F31">
        <v>10.306065178959882</v>
      </c>
      <c r="G31">
        <v>9.7344516139550823</v>
      </c>
      <c r="H31">
        <v>8.8084358815290607</v>
      </c>
      <c r="I31">
        <v>12.513840731063937</v>
      </c>
    </row>
    <row r="32" spans="1:9" x14ac:dyDescent="0.25">
      <c r="A32" t="s">
        <v>7</v>
      </c>
      <c r="B32">
        <v>5.3497317186032483</v>
      </c>
      <c r="C32">
        <v>4.4682650664117824</v>
      </c>
      <c r="D32">
        <v>6.2778413372267918</v>
      </c>
      <c r="E32">
        <v>10.563706144624184</v>
      </c>
      <c r="F32">
        <v>11.173424725095341</v>
      </c>
      <c r="G32">
        <v>10.338497547179433</v>
      </c>
      <c r="H32">
        <v>7.9952397432769695</v>
      </c>
      <c r="I32">
        <v>7.8401979344724024</v>
      </c>
    </row>
    <row r="33" spans="1:9" x14ac:dyDescent="0.25">
      <c r="A33" t="s">
        <v>8</v>
      </c>
      <c r="B33">
        <v>7.7155110637451676</v>
      </c>
      <c r="C33">
        <v>4.0718776054875301</v>
      </c>
      <c r="D33">
        <v>7.7371360320503229</v>
      </c>
      <c r="E33">
        <v>10.342465826785915</v>
      </c>
      <c r="F33">
        <v>11.022389406179032</v>
      </c>
      <c r="G33">
        <v>13.189943759218295</v>
      </c>
      <c r="H33">
        <v>14.987888438094986</v>
      </c>
      <c r="I33">
        <v>10.460543773495571</v>
      </c>
    </row>
    <row r="34" spans="1:9" x14ac:dyDescent="0.25">
      <c r="A34" t="s">
        <v>9</v>
      </c>
      <c r="B34">
        <v>6.7917022217121543</v>
      </c>
      <c r="C34">
        <v>8.3246030295429634</v>
      </c>
      <c r="D34">
        <v>12.905651704191776</v>
      </c>
      <c r="E34">
        <v>15.771111556698454</v>
      </c>
      <c r="F34">
        <v>18.556980046078902</v>
      </c>
      <c r="G34">
        <v>20.608794235240492</v>
      </c>
      <c r="H34">
        <v>16.343012344336977</v>
      </c>
      <c r="I34">
        <v>16.726429124803467</v>
      </c>
    </row>
    <row r="35" spans="1:9" x14ac:dyDescent="0.25">
      <c r="A35" t="s">
        <v>10</v>
      </c>
      <c r="B35">
        <v>25.819679793797849</v>
      </c>
      <c r="C35">
        <v>14.678247173404007</v>
      </c>
      <c r="D35">
        <v>63.491022792771616</v>
      </c>
      <c r="E35">
        <v>75.726303287228149</v>
      </c>
      <c r="F35">
        <v>41.450781952709256</v>
      </c>
      <c r="G35">
        <v>53.017598181346401</v>
      </c>
      <c r="H35">
        <v>21.449734381830208</v>
      </c>
      <c r="I35">
        <v>34.172814480462996</v>
      </c>
    </row>
    <row r="36" spans="1:9" x14ac:dyDescent="0.25">
      <c r="A36" t="s">
        <v>11</v>
      </c>
      <c r="B36">
        <v>20.869273568573512</v>
      </c>
      <c r="C36">
        <v>20.446548582028356</v>
      </c>
      <c r="D36">
        <v>64.960105525725993</v>
      </c>
      <c r="E36">
        <v>28.47938422798525</v>
      </c>
      <c r="F36">
        <v>34.243456803211089</v>
      </c>
      <c r="G36">
        <v>43.483321695862656</v>
      </c>
      <c r="H36">
        <v>71.549930345184407</v>
      </c>
      <c r="I36">
        <v>48.292637612991157</v>
      </c>
    </row>
    <row r="37" spans="1:9" x14ac:dyDescent="0.25">
      <c r="A37" t="s">
        <v>12</v>
      </c>
      <c r="B37">
        <v>10.070155379258706</v>
      </c>
      <c r="C37">
        <v>10.027361227507972</v>
      </c>
      <c r="D37">
        <v>20.395605962573725</v>
      </c>
      <c r="E37">
        <v>19.556268048621792</v>
      </c>
      <c r="F37">
        <v>27.219927586386326</v>
      </c>
      <c r="G37">
        <v>23.191325518619358</v>
      </c>
      <c r="H37">
        <v>22.565019285791159</v>
      </c>
      <c r="I37">
        <v>20.499930684190964</v>
      </c>
    </row>
    <row r="38" spans="1:9" x14ac:dyDescent="0.25">
      <c r="A38" t="s">
        <v>13</v>
      </c>
      <c r="B38">
        <v>7.5143756429008919</v>
      </c>
      <c r="C38">
        <v>5.4043443618564391</v>
      </c>
      <c r="D38">
        <v>9.207258664766389</v>
      </c>
      <c r="E38">
        <v>10.32730286095088</v>
      </c>
      <c r="F38">
        <v>14.392716275099788</v>
      </c>
      <c r="G38">
        <v>19.587582243748049</v>
      </c>
      <c r="H38">
        <v>15.583826978335347</v>
      </c>
      <c r="I38">
        <v>13.173449032229627</v>
      </c>
    </row>
    <row r="39" spans="1:9" x14ac:dyDescent="0.25">
      <c r="A39" t="s">
        <v>14</v>
      </c>
      <c r="B39">
        <v>3.8139533771960221</v>
      </c>
      <c r="C39">
        <v>5.094990262878845</v>
      </c>
      <c r="D39">
        <v>8.7694515716569583</v>
      </c>
      <c r="E39">
        <v>5.2103337324702705</v>
      </c>
      <c r="F39">
        <v>12.743182394691438</v>
      </c>
      <c r="G39">
        <v>18.585167468245224</v>
      </c>
      <c r="H39">
        <v>22.781272484526419</v>
      </c>
      <c r="I39">
        <v>30.720259202585869</v>
      </c>
    </row>
    <row r="40" spans="1:9" x14ac:dyDescent="0.25">
      <c r="A40" t="s">
        <v>15</v>
      </c>
      <c r="B40">
        <v>6.3165779595920011</v>
      </c>
      <c r="C40">
        <v>6.4902606526143458</v>
      </c>
      <c r="D40">
        <v>10.421731510933789</v>
      </c>
      <c r="E40">
        <v>10.071433742765791</v>
      </c>
      <c r="F40">
        <v>7.1764735575529688</v>
      </c>
      <c r="G40">
        <v>5.3960372569637416</v>
      </c>
      <c r="H40">
        <v>10.720284625184869</v>
      </c>
      <c r="I40">
        <v>12.789396703323083</v>
      </c>
    </row>
    <row r="41" spans="1:9" x14ac:dyDescent="0.25">
      <c r="A41" t="s">
        <v>16</v>
      </c>
      <c r="B41">
        <v>5.8676715086335864</v>
      </c>
      <c r="C41">
        <v>4.647213707928902</v>
      </c>
      <c r="D41">
        <v>12.075379140951274</v>
      </c>
      <c r="E41">
        <v>7.0319444322327351</v>
      </c>
      <c r="F41">
        <v>10.992614802667998</v>
      </c>
      <c r="G41">
        <v>7.5750873818105413</v>
      </c>
      <c r="H41">
        <v>10.451671853229374</v>
      </c>
      <c r="I41">
        <v>10.945931658172825</v>
      </c>
    </row>
    <row r="42" spans="1:9" x14ac:dyDescent="0.25">
      <c r="A42" t="s">
        <v>17</v>
      </c>
      <c r="B42">
        <v>6.3016873758073748</v>
      </c>
      <c r="C42">
        <v>6.8354739497509049</v>
      </c>
      <c r="D42">
        <v>14.014001463487777</v>
      </c>
      <c r="E42">
        <v>23.264411809556957</v>
      </c>
      <c r="F42">
        <v>23.153765290556514</v>
      </c>
      <c r="G42">
        <v>36.995824695484544</v>
      </c>
      <c r="H42">
        <v>38.261699115892704</v>
      </c>
      <c r="I42">
        <v>19.432026429499562</v>
      </c>
    </row>
    <row r="43" spans="1:9" x14ac:dyDescent="0.25">
      <c r="A43" t="s">
        <v>18</v>
      </c>
      <c r="B43">
        <v>6.8769011195887275</v>
      </c>
      <c r="C43">
        <v>5.9368175582824945</v>
      </c>
      <c r="D43">
        <v>11.768181866180173</v>
      </c>
      <c r="E43">
        <v>11.161629888168106</v>
      </c>
      <c r="F43">
        <v>18.504239992392858</v>
      </c>
      <c r="G43">
        <v>14.299922021354798</v>
      </c>
      <c r="H43">
        <v>10.93543560423195</v>
      </c>
      <c r="I43">
        <v>14.993052996168437</v>
      </c>
    </row>
    <row r="44" spans="1:9" x14ac:dyDescent="0.25">
      <c r="A44" t="s">
        <v>23</v>
      </c>
      <c r="B44">
        <v>4.1082719961008962</v>
      </c>
      <c r="C44">
        <v>4.402770428113806</v>
      </c>
      <c r="D44">
        <v>6.4782705743489011</v>
      </c>
      <c r="E44">
        <v>7.6255789610751545</v>
      </c>
      <c r="F44">
        <v>8.8038552238825449</v>
      </c>
      <c r="G44">
        <v>9.3851420670756802</v>
      </c>
      <c r="H44">
        <v>9.3608165446661893</v>
      </c>
      <c r="I44">
        <v>9.1794961824253711</v>
      </c>
    </row>
    <row r="45" spans="1:9" x14ac:dyDescent="0.25">
      <c r="A45" t="s">
        <v>66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</row>
    <row r="47" spans="1:9" x14ac:dyDescent="0.25">
      <c r="A47" t="s">
        <v>22</v>
      </c>
    </row>
    <row r="48" spans="1:9" x14ac:dyDescent="0.25">
      <c r="A48" t="s">
        <v>0</v>
      </c>
      <c r="B48">
        <v>5.775033681958142</v>
      </c>
      <c r="C48">
        <v>5.5577576312100181</v>
      </c>
      <c r="D48">
        <v>5.5687819377245873</v>
      </c>
      <c r="E48">
        <v>5.706646256171803</v>
      </c>
      <c r="F48">
        <v>9.7398066888703116</v>
      </c>
      <c r="G48">
        <v>8.9531459155722484</v>
      </c>
      <c r="H48">
        <v>11.227127297701291</v>
      </c>
      <c r="I48">
        <v>12.720476565852644</v>
      </c>
    </row>
    <row r="49" spans="1:9" x14ac:dyDescent="0.25">
      <c r="A49" t="s">
        <v>1</v>
      </c>
      <c r="B49">
        <v>4.1833336075914493</v>
      </c>
      <c r="C49">
        <v>3.1820531747863345</v>
      </c>
      <c r="D49">
        <v>4.7632561955485624</v>
      </c>
      <c r="E49">
        <v>5.093326266401669</v>
      </c>
      <c r="F49">
        <v>4.2922617142902091</v>
      </c>
      <c r="G49">
        <v>7.2089903806034146</v>
      </c>
      <c r="H49">
        <v>7.6593273702289579</v>
      </c>
      <c r="I49">
        <v>4.1393293951066257</v>
      </c>
    </row>
    <row r="50" spans="1:9" x14ac:dyDescent="0.25">
      <c r="A50" t="s">
        <v>2</v>
      </c>
      <c r="B50">
        <v>3.2168134507851676</v>
      </c>
      <c r="C50">
        <v>3.65322437378543</v>
      </c>
      <c r="D50">
        <v>4.0945601243942189</v>
      </c>
      <c r="E50">
        <v>4.5789234780779466</v>
      </c>
      <c r="F50">
        <v>4.8465654541202898</v>
      </c>
      <c r="G50">
        <v>5.6966142138114586</v>
      </c>
      <c r="H50">
        <v>5.2404313421091588</v>
      </c>
      <c r="I50">
        <v>4.9906158092747859</v>
      </c>
    </row>
    <row r="51" spans="1:9" x14ac:dyDescent="0.25">
      <c r="A51" t="s">
        <v>3</v>
      </c>
      <c r="B51">
        <v>2.5801320026565229</v>
      </c>
      <c r="C51">
        <v>2.4555197723081745</v>
      </c>
      <c r="D51">
        <v>3.4991527558262883</v>
      </c>
      <c r="E51">
        <v>3.6638997488724687</v>
      </c>
      <c r="F51">
        <v>6.9939868252725885</v>
      </c>
      <c r="G51">
        <v>7.3803935971298911</v>
      </c>
      <c r="H51">
        <v>7.7518783252233341</v>
      </c>
      <c r="I51">
        <v>4.8251930650484791</v>
      </c>
    </row>
    <row r="52" spans="1:9" x14ac:dyDescent="0.25">
      <c r="A52" t="s">
        <v>4</v>
      </c>
      <c r="B52">
        <v>3.5731434390508232</v>
      </c>
      <c r="C52">
        <v>4.8041282145653668</v>
      </c>
      <c r="D52">
        <v>4.2906736745782013</v>
      </c>
      <c r="E52">
        <v>4.2111899368441819</v>
      </c>
      <c r="F52">
        <v>6.7392619051336897</v>
      </c>
      <c r="G52">
        <v>10.762154580801166</v>
      </c>
      <c r="H52">
        <v>12.919170086433216</v>
      </c>
      <c r="I52">
        <v>7.6643594060902718</v>
      </c>
    </row>
    <row r="53" spans="1:9" x14ac:dyDescent="0.25">
      <c r="A53" t="s">
        <v>5</v>
      </c>
      <c r="B53">
        <v>5.4919717063950557</v>
      </c>
      <c r="C53">
        <v>5.2987423489643106</v>
      </c>
      <c r="D53">
        <v>9.6205255566186505</v>
      </c>
      <c r="E53">
        <v>14.44372853612122</v>
      </c>
      <c r="F53">
        <v>14.080063527210697</v>
      </c>
      <c r="G53">
        <v>11.979225077146353</v>
      </c>
      <c r="H53">
        <v>17.011288419994212</v>
      </c>
      <c r="I53">
        <v>13.423620045898968</v>
      </c>
    </row>
    <row r="54" spans="1:9" x14ac:dyDescent="0.25">
      <c r="A54" t="s">
        <v>6</v>
      </c>
      <c r="B54">
        <v>4.797499948848408</v>
      </c>
      <c r="C54">
        <v>4.8515619818428952</v>
      </c>
      <c r="D54">
        <v>9.1918842477731744</v>
      </c>
      <c r="E54">
        <v>9.1491530522885789</v>
      </c>
      <c r="F54">
        <v>11.63144781381104</v>
      </c>
      <c r="G54">
        <v>11.604178449155459</v>
      </c>
      <c r="H54">
        <v>10.784801308447015</v>
      </c>
      <c r="I54">
        <v>14.64612453313212</v>
      </c>
    </row>
    <row r="55" spans="1:9" x14ac:dyDescent="0.25">
      <c r="A55" t="s">
        <v>7</v>
      </c>
      <c r="B55">
        <v>5.411280105894285</v>
      </c>
      <c r="C55">
        <v>4.4682829287644932</v>
      </c>
      <c r="D55">
        <v>6.3265365027890699</v>
      </c>
      <c r="E55">
        <v>10.632368003047709</v>
      </c>
      <c r="F55">
        <v>11.209720964564717</v>
      </c>
      <c r="G55">
        <v>10.496564280490889</v>
      </c>
      <c r="H55">
        <v>8.1123843457200113</v>
      </c>
      <c r="I55">
        <v>7.9907509689036358</v>
      </c>
    </row>
    <row r="56" spans="1:9" x14ac:dyDescent="0.25">
      <c r="A56" t="s">
        <v>8</v>
      </c>
      <c r="B56">
        <v>8.2523136439270157</v>
      </c>
      <c r="C56">
        <v>4.2931330285541227</v>
      </c>
      <c r="D56">
        <v>7.831611493323595</v>
      </c>
      <c r="E56">
        <v>10.602372086946904</v>
      </c>
      <c r="F56">
        <v>13.077799670509984</v>
      </c>
      <c r="G56">
        <v>13.273524412480288</v>
      </c>
      <c r="H56">
        <v>15.26251363919199</v>
      </c>
      <c r="I56">
        <v>12.041429383955744</v>
      </c>
    </row>
    <row r="57" spans="1:9" x14ac:dyDescent="0.25">
      <c r="A57" t="s">
        <v>9</v>
      </c>
      <c r="B57">
        <v>6.9466515619003717</v>
      </c>
      <c r="C57">
        <v>8.8177644092077756</v>
      </c>
      <c r="D57">
        <v>13.020342140070284</v>
      </c>
      <c r="E57">
        <v>15.81642182166603</v>
      </c>
      <c r="F57">
        <v>20.356739344742188</v>
      </c>
      <c r="G57">
        <v>20.984632780344043</v>
      </c>
      <c r="H57">
        <v>19.046395738386018</v>
      </c>
      <c r="I57">
        <v>17.251061343804583</v>
      </c>
    </row>
    <row r="58" spans="1:9" x14ac:dyDescent="0.25">
      <c r="A58" t="s">
        <v>10</v>
      </c>
      <c r="B58">
        <v>25.911177022065608</v>
      </c>
      <c r="C58">
        <v>14.702123997490661</v>
      </c>
      <c r="D58">
        <v>65.314102529607652</v>
      </c>
      <c r="E58">
        <v>75.794372804383144</v>
      </c>
      <c r="F58">
        <v>42.984868289580717</v>
      </c>
      <c r="G58">
        <v>53.460636011411168</v>
      </c>
      <c r="H58">
        <v>21.82928270768954</v>
      </c>
      <c r="I58">
        <v>34.247188667921662</v>
      </c>
    </row>
    <row r="59" spans="1:9" x14ac:dyDescent="0.25">
      <c r="A59" t="s">
        <v>11</v>
      </c>
      <c r="B59">
        <v>26.556989567828495</v>
      </c>
      <c r="C59">
        <v>35.928161937212813</v>
      </c>
      <c r="D59">
        <v>65.80091004806161</v>
      </c>
      <c r="E59">
        <v>29.52976864818438</v>
      </c>
      <c r="F59">
        <v>37.406178748894149</v>
      </c>
      <c r="G59">
        <v>58.073259525134191</v>
      </c>
      <c r="H59">
        <v>74.951448593086255</v>
      </c>
      <c r="I59">
        <v>84.755668429806661</v>
      </c>
    </row>
    <row r="60" spans="1:9" x14ac:dyDescent="0.25">
      <c r="A60" t="s">
        <v>12</v>
      </c>
      <c r="B60">
        <v>10.20303262054516</v>
      </c>
      <c r="C60">
        <v>10.051319212158035</v>
      </c>
      <c r="D60">
        <v>21.107035235807142</v>
      </c>
      <c r="E60">
        <v>19.69652888223834</v>
      </c>
      <c r="F60">
        <v>27.369744833335233</v>
      </c>
      <c r="G60">
        <v>23.603957452163364</v>
      </c>
      <c r="H60">
        <v>23.199876843391674</v>
      </c>
      <c r="I60">
        <v>22.839565766759417</v>
      </c>
    </row>
    <row r="61" spans="1:9" x14ac:dyDescent="0.25">
      <c r="A61" t="s">
        <v>13</v>
      </c>
      <c r="B61">
        <v>7.5686413022699552</v>
      </c>
      <c r="C61">
        <v>5.4986613418358008</v>
      </c>
      <c r="D61">
        <v>9.2206005059987319</v>
      </c>
      <c r="E61">
        <v>11.184410207458784</v>
      </c>
      <c r="F61">
        <v>14.470968406856333</v>
      </c>
      <c r="G61">
        <v>20.400629078344387</v>
      </c>
      <c r="H61">
        <v>16.400784115634735</v>
      </c>
      <c r="I61">
        <v>13.921405583246367</v>
      </c>
    </row>
    <row r="62" spans="1:9" x14ac:dyDescent="0.25">
      <c r="A62" t="s">
        <v>14</v>
      </c>
      <c r="B62">
        <v>5.116477376402317</v>
      </c>
      <c r="C62">
        <v>5.5763091241760616</v>
      </c>
      <c r="D62">
        <v>8.836604757357005</v>
      </c>
      <c r="E62">
        <v>5.2719111171211583</v>
      </c>
      <c r="F62">
        <v>12.812681997654462</v>
      </c>
      <c r="G62">
        <v>18.638389339421956</v>
      </c>
      <c r="H62">
        <v>23.332245812027956</v>
      </c>
      <c r="I62">
        <v>33.529792741208709</v>
      </c>
    </row>
    <row r="63" spans="1:9" x14ac:dyDescent="0.25">
      <c r="A63" t="s">
        <v>15</v>
      </c>
      <c r="B63">
        <v>6.3673324694367004</v>
      </c>
      <c r="C63">
        <v>6.5633624346555601</v>
      </c>
      <c r="D63">
        <v>14.850554458309123</v>
      </c>
      <c r="E63">
        <v>10.075673013679216</v>
      </c>
      <c r="F63">
        <v>7.2743781000873593</v>
      </c>
      <c r="G63">
        <v>5.3989973654651724</v>
      </c>
      <c r="H63">
        <v>10.726871832666431</v>
      </c>
      <c r="I63">
        <v>12.901715158368457</v>
      </c>
    </row>
    <row r="64" spans="1:9" x14ac:dyDescent="0.25">
      <c r="A64" t="s">
        <v>16</v>
      </c>
      <c r="B64">
        <v>5.8803899000420667</v>
      </c>
      <c r="C64">
        <v>4.6867102718346141</v>
      </c>
      <c r="D64">
        <v>12.085678786472418</v>
      </c>
      <c r="E64">
        <v>7.0807908422111785</v>
      </c>
      <c r="F64">
        <v>10.996572087397951</v>
      </c>
      <c r="G64">
        <v>7.6347584165371378</v>
      </c>
      <c r="H64">
        <v>10.458510657978564</v>
      </c>
      <c r="I64">
        <v>11.006668566917956</v>
      </c>
    </row>
    <row r="65" spans="1:9" x14ac:dyDescent="0.25">
      <c r="A65" t="s">
        <v>17</v>
      </c>
      <c r="B65">
        <v>6.39628854287872</v>
      </c>
      <c r="C65">
        <v>6.9954396156776202</v>
      </c>
      <c r="D65">
        <v>14.021324116245218</v>
      </c>
      <c r="E65">
        <v>23.329214160738374</v>
      </c>
      <c r="F65">
        <v>22.948735375825731</v>
      </c>
      <c r="G65">
        <v>37.782794426532519</v>
      </c>
      <c r="H65">
        <v>39.087810605078971</v>
      </c>
      <c r="I65">
        <v>19.536290978823793</v>
      </c>
    </row>
    <row r="66" spans="1:9" x14ac:dyDescent="0.25">
      <c r="A66" t="s">
        <v>18</v>
      </c>
      <c r="B66">
        <v>6.9801562711416807</v>
      </c>
      <c r="C66">
        <v>6.2969245737479804</v>
      </c>
      <c r="D66">
        <v>14.289761705076728</v>
      </c>
      <c r="E66">
        <v>11.205608445200092</v>
      </c>
      <c r="F66">
        <v>18.907567297324366</v>
      </c>
      <c r="G66">
        <v>15.776109675078343</v>
      </c>
      <c r="H66">
        <v>11.193728981739998</v>
      </c>
      <c r="I66">
        <v>14.32047931482021</v>
      </c>
    </row>
    <row r="67" spans="1:9" x14ac:dyDescent="0.25">
      <c r="A67" t="s">
        <v>23</v>
      </c>
      <c r="B67">
        <v>4.5574429725445169</v>
      </c>
      <c r="C67">
        <v>4.7783937953812732</v>
      </c>
      <c r="D67">
        <v>7.1527925761742051</v>
      </c>
      <c r="E67">
        <v>8.3455213133697903</v>
      </c>
      <c r="F67">
        <v>9.6215088446366899</v>
      </c>
      <c r="G67">
        <v>10.186481200856871</v>
      </c>
      <c r="H67">
        <v>9.9575763462631386</v>
      </c>
      <c r="I67">
        <v>10.399698545486205</v>
      </c>
    </row>
    <row r="68" spans="1:9" x14ac:dyDescent="0.25">
      <c r="A68" t="s">
        <v>67</v>
      </c>
      <c r="B68">
        <v>2</v>
      </c>
      <c r="C68">
        <v>2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2195-F4F9-434D-95F3-A9D3FE3BB86F}">
  <dimension ref="A1:B7"/>
  <sheetViews>
    <sheetView workbookViewId="0">
      <selection activeCell="B19" sqref="B19"/>
    </sheetView>
  </sheetViews>
  <sheetFormatPr defaultRowHeight="15" x14ac:dyDescent="0.25"/>
  <sheetData>
    <row r="1" spans="1:2" x14ac:dyDescent="0.25">
      <c r="A1" t="s">
        <v>11</v>
      </c>
      <c r="B1">
        <v>36.065710274543228</v>
      </c>
    </row>
    <row r="2" spans="1:2" x14ac:dyDescent="0.25">
      <c r="A2" t="s">
        <v>10</v>
      </c>
      <c r="B2">
        <v>24.160966351359026</v>
      </c>
    </row>
    <row r="3" spans="1:2" x14ac:dyDescent="0.25">
      <c r="A3" t="s">
        <v>17</v>
      </c>
      <c r="B3">
        <v>16.386004105658927</v>
      </c>
    </row>
    <row r="4" spans="1:2" x14ac:dyDescent="0.25">
      <c r="A4" t="s">
        <v>76</v>
      </c>
      <c r="B4">
        <v>6.4</v>
      </c>
    </row>
    <row r="5" spans="1:2" x14ac:dyDescent="0.25">
      <c r="A5" t="s">
        <v>3</v>
      </c>
      <c r="B5">
        <v>2.8839150953999657</v>
      </c>
    </row>
    <row r="6" spans="1:2" x14ac:dyDescent="0.25">
      <c r="A6" t="s">
        <v>2</v>
      </c>
      <c r="B6">
        <v>2.8462814527270108</v>
      </c>
    </row>
    <row r="7" spans="1:2" x14ac:dyDescent="0.25">
      <c r="A7" t="s">
        <v>1</v>
      </c>
      <c r="B7">
        <v>1.7259035910394946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BADE-6C1F-4B6E-B73C-3A048E4D1922}">
  <dimension ref="A1:B7"/>
  <sheetViews>
    <sheetView workbookViewId="0">
      <selection activeCell="E27" sqref="E27"/>
    </sheetView>
  </sheetViews>
  <sheetFormatPr defaultRowHeight="15" x14ac:dyDescent="0.25"/>
  <sheetData>
    <row r="1" spans="1:2" x14ac:dyDescent="0.25">
      <c r="A1" t="s">
        <v>17</v>
      </c>
      <c r="B1" s="1">
        <v>2.5725219820603216</v>
      </c>
    </row>
    <row r="2" spans="1:2" x14ac:dyDescent="0.25">
      <c r="A2" t="s">
        <v>3</v>
      </c>
      <c r="B2" s="1">
        <v>2.3233486269938806</v>
      </c>
    </row>
    <row r="3" spans="1:2" x14ac:dyDescent="0.25">
      <c r="A3" t="s">
        <v>6</v>
      </c>
      <c r="B3" s="1">
        <v>2.0812593437572646</v>
      </c>
    </row>
    <row r="4" spans="1:2" x14ac:dyDescent="0.25">
      <c r="A4" t="s">
        <v>77</v>
      </c>
      <c r="B4" s="1">
        <v>1.32</v>
      </c>
    </row>
    <row r="5" spans="1:2" x14ac:dyDescent="0.25">
      <c r="A5" t="s">
        <v>8</v>
      </c>
      <c r="B5" s="1">
        <v>0.54356091943959339</v>
      </c>
    </row>
    <row r="6" spans="1:2" x14ac:dyDescent="0.25">
      <c r="A6" t="s">
        <v>7</v>
      </c>
      <c r="B6" s="1">
        <v>0.35155757015663114</v>
      </c>
    </row>
    <row r="7" spans="1:2" x14ac:dyDescent="0.25">
      <c r="A7" t="s">
        <v>1</v>
      </c>
      <c r="B7" s="1">
        <v>0.2185305113419691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D220-8FEF-4875-A023-5996CC2C023A}">
  <dimension ref="A1:B22"/>
  <sheetViews>
    <sheetView topLeftCell="A13" workbookViewId="0">
      <selection activeCell="A35" sqref="A35"/>
    </sheetView>
  </sheetViews>
  <sheetFormatPr defaultRowHeight="15" x14ac:dyDescent="0.25"/>
  <cols>
    <col min="1" max="1" width="39" customWidth="1"/>
  </cols>
  <sheetData>
    <row r="1" spans="1:2" x14ac:dyDescent="0.25">
      <c r="A1" s="2"/>
      <c r="B1">
        <v>2023</v>
      </c>
    </row>
    <row r="2" spans="1:2" x14ac:dyDescent="0.25">
      <c r="A2" t="s">
        <v>0</v>
      </c>
      <c r="B2" s="1">
        <v>0.50261749214074425</v>
      </c>
    </row>
    <row r="3" spans="1:2" x14ac:dyDescent="0.25">
      <c r="A3" t="s">
        <v>1</v>
      </c>
      <c r="B3" s="1">
        <v>0.41695246410681863</v>
      </c>
    </row>
    <row r="4" spans="1:2" x14ac:dyDescent="0.25">
      <c r="A4" t="s">
        <v>2</v>
      </c>
      <c r="B4" s="1">
        <v>0.57032670145382713</v>
      </c>
    </row>
    <row r="5" spans="1:2" x14ac:dyDescent="0.25">
      <c r="A5" t="s">
        <v>3</v>
      </c>
      <c r="B5" s="1">
        <v>0.59767869524014383</v>
      </c>
    </row>
    <row r="6" spans="1:2" x14ac:dyDescent="0.25">
      <c r="A6" t="s">
        <v>4</v>
      </c>
      <c r="B6" s="1">
        <v>0.77318061868270915</v>
      </c>
    </row>
    <row r="7" spans="1:2" x14ac:dyDescent="0.25">
      <c r="A7" t="s">
        <v>5</v>
      </c>
      <c r="B7" s="1">
        <v>0.71486352050011126</v>
      </c>
    </row>
    <row r="8" spans="1:2" x14ac:dyDescent="0.25">
      <c r="A8" t="s">
        <v>6</v>
      </c>
      <c r="B8" s="1">
        <v>0.6519088361605021</v>
      </c>
    </row>
    <row r="9" spans="1:2" x14ac:dyDescent="0.25">
      <c r="A9" t="s">
        <v>7</v>
      </c>
      <c r="B9" s="1">
        <v>0.68525408356536088</v>
      </c>
    </row>
    <row r="10" spans="1:2" x14ac:dyDescent="0.25">
      <c r="A10" t="s">
        <v>8</v>
      </c>
      <c r="B10" s="1">
        <v>0.64332575973190043</v>
      </c>
    </row>
    <row r="11" spans="1:2" x14ac:dyDescent="0.25">
      <c r="A11" t="s">
        <v>9</v>
      </c>
      <c r="B11" s="1">
        <v>0.56484498642238234</v>
      </c>
    </row>
    <row r="12" spans="1:2" x14ac:dyDescent="0.25">
      <c r="A12" t="s">
        <v>10</v>
      </c>
      <c r="B12" s="1">
        <v>0.70548758280967727</v>
      </c>
    </row>
    <row r="13" spans="1:2" x14ac:dyDescent="0.25">
      <c r="A13" t="s">
        <v>11</v>
      </c>
      <c r="B13" s="1">
        <v>0.42552564262309245</v>
      </c>
    </row>
    <row r="14" spans="1:2" x14ac:dyDescent="0.25">
      <c r="A14" t="s">
        <v>12</v>
      </c>
      <c r="B14" s="1">
        <v>0.67789818358498122</v>
      </c>
    </row>
    <row r="15" spans="1:2" x14ac:dyDescent="0.25">
      <c r="A15" t="s">
        <v>13</v>
      </c>
      <c r="B15" s="1">
        <v>0.56329968601977043</v>
      </c>
    </row>
    <row r="16" spans="1:2" x14ac:dyDescent="0.25">
      <c r="A16" t="s">
        <v>14</v>
      </c>
      <c r="B16" s="1">
        <v>0.30197140029386305</v>
      </c>
    </row>
    <row r="17" spans="1:2" x14ac:dyDescent="0.25">
      <c r="A17" t="s">
        <v>15</v>
      </c>
      <c r="B17" s="1">
        <v>0.93041141528759008</v>
      </c>
    </row>
    <row r="18" spans="1:2" x14ac:dyDescent="0.25">
      <c r="A18" t="s">
        <v>16</v>
      </c>
      <c r="B18" s="1">
        <v>0.63772115485188752</v>
      </c>
    </row>
    <row r="19" spans="1:2" x14ac:dyDescent="0.25">
      <c r="A19" t="s">
        <v>17</v>
      </c>
      <c r="B19" s="1">
        <v>0.83874693120717769</v>
      </c>
    </row>
    <row r="20" spans="1:2" x14ac:dyDescent="0.25">
      <c r="A20" t="s">
        <v>18</v>
      </c>
      <c r="B20" s="1">
        <v>0.87007957754577459</v>
      </c>
    </row>
    <row r="21" spans="1:2" x14ac:dyDescent="0.25">
      <c r="A21" t="s">
        <v>23</v>
      </c>
      <c r="B21" s="1">
        <v>0.61534409512237909</v>
      </c>
    </row>
    <row r="22" spans="1:2" x14ac:dyDescent="0.25">
      <c r="A22" t="s">
        <v>65</v>
      </c>
    </row>
  </sheetData>
  <conditionalFormatting sqref="B2:B20">
    <cfRule type="top10" dxfId="1" priority="1" bottom="1" rank="3"/>
    <cfRule type="top10" dxfId="0" priority="2" rank="3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27BDE-9273-4CC0-93BF-ABCF959BA5F8}">
  <dimension ref="A1:C8"/>
  <sheetViews>
    <sheetView tabSelected="1" workbookViewId="0">
      <selection activeCell="X21" sqref="X21"/>
    </sheetView>
  </sheetViews>
  <sheetFormatPr defaultRowHeight="15" x14ac:dyDescent="0.25"/>
  <sheetData>
    <row r="1" spans="1:3" x14ac:dyDescent="0.25">
      <c r="B1" t="s">
        <v>84</v>
      </c>
      <c r="C1" t="s">
        <v>85</v>
      </c>
    </row>
    <row r="2" spans="1:3" x14ac:dyDescent="0.25">
      <c r="A2" t="s">
        <v>6</v>
      </c>
      <c r="B2">
        <v>1</v>
      </c>
      <c r="C2">
        <v>1</v>
      </c>
    </row>
    <row r="3" spans="1:3" x14ac:dyDescent="0.25">
      <c r="A3" t="s">
        <v>18</v>
      </c>
      <c r="B3">
        <v>3</v>
      </c>
      <c r="C3">
        <v>2</v>
      </c>
    </row>
    <row r="4" spans="1:3" x14ac:dyDescent="0.25">
      <c r="A4" t="s">
        <v>15</v>
      </c>
      <c r="B4">
        <v>2</v>
      </c>
      <c r="C4">
        <v>3</v>
      </c>
    </row>
    <row r="5" spans="1:3" x14ac:dyDescent="0.25">
      <c r="A5" t="s">
        <v>14</v>
      </c>
      <c r="B5">
        <v>1</v>
      </c>
      <c r="C5">
        <v>-3</v>
      </c>
    </row>
    <row r="6" spans="1:3" x14ac:dyDescent="0.25">
      <c r="A6" t="s">
        <v>2</v>
      </c>
      <c r="B6">
        <v>-3</v>
      </c>
      <c r="C6">
        <v>-2</v>
      </c>
    </row>
    <row r="7" spans="1:3" x14ac:dyDescent="0.25">
      <c r="A7" t="s">
        <v>7</v>
      </c>
      <c r="B7">
        <v>-4</v>
      </c>
      <c r="C7">
        <v>-2</v>
      </c>
    </row>
    <row r="8" spans="1:3" x14ac:dyDescent="0.25">
      <c r="A8" t="s">
        <v>10</v>
      </c>
      <c r="B8">
        <v>-4</v>
      </c>
      <c r="C8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1.10</vt:lpstr>
      <vt:lpstr>1.11</vt:lpstr>
      <vt:lpstr>1.12</vt:lpstr>
      <vt:lpstr>1.13</vt:lpstr>
      <vt:lpstr>2.2</vt:lpstr>
      <vt:lpstr>2.3</vt:lpstr>
      <vt:lpstr>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Mikulík</dc:creator>
  <cp:lastModifiedBy>Mikulík Tomáš</cp:lastModifiedBy>
  <dcterms:created xsi:type="dcterms:W3CDTF">2023-12-29T17:14:42Z</dcterms:created>
  <dcterms:modified xsi:type="dcterms:W3CDTF">2025-01-09T13:10:35Z</dcterms:modified>
</cp:coreProperties>
</file>